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3520" yWindow="4140" windowWidth="33660" windowHeight="19280" tabRatio="500" activeTab="1"/>
  </bookViews>
  <sheets>
    <sheet name="Runners" sheetId="1" r:id="rId1"/>
    <sheet name="Results" sheetId="2" r:id="rId2"/>
  </sheets>
  <definedNames>
    <definedName name="_xlnm._FilterDatabase" localSheetId="1" hidden="1">Results!$A$1:$G$71</definedName>
    <definedName name="_xlnm._FilterDatabase" localSheetId="0" hidden="1">Runners!$B$3:$G$71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2" l="1"/>
  <c r="N5" i="2"/>
  <c r="J6" i="2"/>
  <c r="N6" i="2"/>
  <c r="J7" i="2"/>
  <c r="N7" i="2"/>
  <c r="J8" i="2"/>
  <c r="N8" i="2"/>
  <c r="J9" i="2"/>
  <c r="N9" i="2"/>
  <c r="J10" i="2"/>
  <c r="N10" i="2"/>
  <c r="J11" i="2"/>
  <c r="N11" i="2"/>
  <c r="J12" i="2"/>
  <c r="N12" i="2"/>
  <c r="J13" i="2"/>
  <c r="N13" i="2"/>
  <c r="J14" i="2"/>
  <c r="N14" i="2"/>
  <c r="J15" i="2"/>
  <c r="N15" i="2"/>
  <c r="J16" i="2"/>
  <c r="N16" i="2"/>
  <c r="J17" i="2"/>
  <c r="N17" i="2"/>
  <c r="J18" i="2"/>
  <c r="N18" i="2"/>
  <c r="J19" i="2"/>
  <c r="N19" i="2"/>
  <c r="J20" i="2"/>
  <c r="N20" i="2"/>
  <c r="J21" i="2"/>
  <c r="J22" i="2"/>
  <c r="N22" i="2"/>
  <c r="J23" i="2"/>
  <c r="N23" i="2"/>
  <c r="J24" i="2"/>
  <c r="N24" i="2"/>
  <c r="J25" i="2"/>
  <c r="N25" i="2"/>
  <c r="J26" i="2"/>
  <c r="J27" i="2"/>
  <c r="N27" i="2"/>
  <c r="J28" i="2"/>
  <c r="N28" i="2"/>
  <c r="J29" i="2"/>
  <c r="N29" i="2"/>
  <c r="J30" i="2"/>
  <c r="N30" i="2"/>
  <c r="J31" i="2"/>
  <c r="N31" i="2"/>
  <c r="J32" i="2"/>
  <c r="J33" i="2"/>
  <c r="N33" i="2"/>
  <c r="J34" i="2"/>
  <c r="N34" i="2"/>
  <c r="J35" i="2"/>
  <c r="N35" i="2"/>
  <c r="J36" i="2"/>
  <c r="N36" i="2"/>
  <c r="J37" i="2"/>
  <c r="N37" i="2"/>
  <c r="J38" i="2"/>
  <c r="N38" i="2"/>
  <c r="J39" i="2"/>
  <c r="N39" i="2"/>
  <c r="J40" i="2"/>
  <c r="N40" i="2"/>
  <c r="J41" i="2"/>
  <c r="J42" i="2"/>
  <c r="N42" i="2"/>
  <c r="J43" i="2"/>
  <c r="J44" i="2"/>
  <c r="N44" i="2"/>
  <c r="J45" i="2"/>
  <c r="N45" i="2"/>
  <c r="J46" i="2"/>
  <c r="N46" i="2"/>
  <c r="J47" i="2"/>
  <c r="N47" i="2"/>
  <c r="J48" i="2"/>
  <c r="N48" i="2"/>
  <c r="J49" i="2"/>
  <c r="N49" i="2"/>
  <c r="J50" i="2"/>
  <c r="J51" i="2"/>
  <c r="J52" i="2"/>
  <c r="N52" i="2"/>
  <c r="J53" i="2"/>
  <c r="J54" i="2"/>
  <c r="N54" i="2"/>
  <c r="J55" i="2"/>
  <c r="N55" i="2"/>
  <c r="J56" i="2"/>
  <c r="N56" i="2"/>
  <c r="J57" i="2"/>
  <c r="N57" i="2"/>
  <c r="J58" i="2"/>
  <c r="J59" i="2"/>
  <c r="J60" i="2"/>
  <c r="J61" i="2"/>
  <c r="N61" i="2"/>
  <c r="J62" i="2"/>
  <c r="J63" i="2"/>
  <c r="N63" i="2"/>
  <c r="J64" i="2"/>
  <c r="J65" i="2"/>
  <c r="J66" i="2"/>
  <c r="J67" i="2"/>
  <c r="J68" i="2"/>
  <c r="N68" i="2"/>
  <c r="J4" i="2"/>
  <c r="N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L21" i="2"/>
  <c r="I22" i="2"/>
  <c r="I23" i="2"/>
  <c r="I24" i="2"/>
  <c r="I25" i="2"/>
  <c r="I26" i="2"/>
  <c r="L26" i="2"/>
  <c r="I27" i="2"/>
  <c r="I28" i="2"/>
  <c r="I29" i="2"/>
  <c r="I30" i="2"/>
  <c r="I31" i="2"/>
  <c r="I32" i="2"/>
  <c r="L32" i="2"/>
  <c r="I33" i="2"/>
  <c r="I34" i="2"/>
  <c r="I35" i="2"/>
  <c r="I36" i="2"/>
  <c r="I37" i="2"/>
  <c r="I38" i="2"/>
  <c r="I39" i="2"/>
  <c r="I40" i="2"/>
  <c r="I41" i="2"/>
  <c r="L41" i="2"/>
  <c r="I42" i="2"/>
  <c r="I43" i="2"/>
  <c r="L43" i="2"/>
  <c r="I44" i="2"/>
  <c r="I45" i="2"/>
  <c r="I46" i="2"/>
  <c r="I47" i="2"/>
  <c r="I48" i="2"/>
  <c r="I49" i="2"/>
  <c r="I50" i="2"/>
  <c r="L50" i="2"/>
  <c r="I51" i="2"/>
  <c r="L51" i="2"/>
  <c r="I52" i="2"/>
  <c r="I53" i="2"/>
  <c r="L53" i="2"/>
  <c r="I54" i="2"/>
  <c r="I55" i="2"/>
  <c r="I56" i="2"/>
  <c r="I57" i="2"/>
  <c r="I58" i="2"/>
  <c r="L58" i="2"/>
  <c r="I59" i="2"/>
  <c r="L59" i="2"/>
  <c r="I60" i="2"/>
  <c r="L60" i="2"/>
  <c r="I61" i="2"/>
  <c r="I62" i="2"/>
  <c r="L62" i="2"/>
  <c r="I63" i="2"/>
  <c r="I64" i="2"/>
  <c r="L64" i="2"/>
  <c r="I65" i="2"/>
  <c r="L65" i="2"/>
  <c r="I66" i="2"/>
  <c r="L66" i="2"/>
  <c r="I67" i="2"/>
  <c r="L67" i="2"/>
  <c r="I68" i="2"/>
  <c r="I4" i="2"/>
  <c r="H15" i="1"/>
  <c r="I15" i="1"/>
  <c r="M15" i="1"/>
  <c r="P15" i="1"/>
  <c r="H8" i="1"/>
  <c r="I8" i="1"/>
  <c r="M8" i="1"/>
  <c r="P8" i="1"/>
  <c r="K4" i="2"/>
  <c r="K5" i="2"/>
  <c r="K6" i="2"/>
  <c r="K7" i="2"/>
  <c r="K8" i="2"/>
  <c r="K9" i="2"/>
  <c r="K10" i="2"/>
  <c r="K11" i="2"/>
  <c r="K12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N43" i="2"/>
  <c r="E4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H31" i="1"/>
  <c r="H69" i="1"/>
  <c r="H6" i="1"/>
  <c r="H35" i="1"/>
  <c r="H46" i="1"/>
  <c r="H54" i="1"/>
  <c r="H44" i="1"/>
  <c r="H23" i="1"/>
  <c r="H7" i="1"/>
  <c r="H43" i="1"/>
  <c r="H21" i="1"/>
  <c r="H45" i="1"/>
  <c r="H39" i="1"/>
  <c r="H20" i="1"/>
  <c r="H40" i="1"/>
  <c r="H64" i="1"/>
  <c r="H17" i="1"/>
  <c r="H5" i="1"/>
  <c r="H55" i="1"/>
  <c r="H50" i="1"/>
  <c r="H65" i="1"/>
  <c r="H62" i="1"/>
  <c r="H30" i="1"/>
  <c r="H63" i="1"/>
  <c r="H14" i="1"/>
  <c r="H4" i="1"/>
  <c r="H9" i="1"/>
  <c r="H10" i="1"/>
  <c r="H11" i="1"/>
  <c r="H12" i="1"/>
  <c r="H13" i="1"/>
  <c r="H16" i="1"/>
  <c r="H18" i="1"/>
  <c r="H19" i="1"/>
  <c r="H22" i="1"/>
  <c r="H24" i="1"/>
  <c r="H25" i="1"/>
  <c r="H26" i="1"/>
  <c r="H27" i="1"/>
  <c r="H28" i="1"/>
  <c r="H29" i="1"/>
  <c r="H32" i="1"/>
  <c r="H33" i="1"/>
  <c r="H34" i="1"/>
  <c r="H36" i="1"/>
  <c r="H37" i="1"/>
  <c r="H38" i="1"/>
  <c r="H41" i="1"/>
  <c r="H42" i="1"/>
  <c r="H47" i="1"/>
  <c r="H48" i="1"/>
  <c r="H49" i="1"/>
  <c r="H51" i="1"/>
  <c r="H52" i="1"/>
  <c r="H53" i="1"/>
  <c r="H56" i="1"/>
  <c r="H57" i="1"/>
  <c r="H58" i="1"/>
  <c r="H59" i="1"/>
  <c r="H60" i="1"/>
  <c r="H61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M4" i="1"/>
  <c r="M5" i="1"/>
  <c r="M6" i="1"/>
  <c r="M7" i="1"/>
  <c r="M9" i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I4" i="1"/>
  <c r="I5" i="1"/>
  <c r="I6" i="1"/>
  <c r="I7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P4" i="1"/>
  <c r="P5" i="1"/>
  <c r="P6" i="1"/>
  <c r="P7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L8" i="2"/>
  <c r="E8" i="2"/>
  <c r="N32" i="2"/>
  <c r="E32" i="2"/>
  <c r="M44" i="2"/>
  <c r="M45" i="2"/>
  <c r="M46" i="2"/>
  <c r="M47" i="2"/>
  <c r="M48" i="2"/>
  <c r="M49" i="2"/>
  <c r="M50" i="2"/>
  <c r="M51" i="2"/>
  <c r="L6" i="2"/>
  <c r="E6" i="2"/>
  <c r="L7" i="2"/>
  <c r="E7" i="2"/>
  <c r="N26" i="2"/>
  <c r="E26" i="2"/>
  <c r="N21" i="2"/>
  <c r="E21" i="2"/>
  <c r="L5" i="2"/>
  <c r="E5" i="2"/>
  <c r="N41" i="2"/>
  <c r="E41" i="2"/>
  <c r="L4" i="2"/>
  <c r="E4" i="2"/>
  <c r="K13" i="2"/>
  <c r="L12" i="2"/>
  <c r="E12" i="2"/>
  <c r="L11" i="2"/>
  <c r="E11" i="2"/>
  <c r="N50" i="2"/>
  <c r="E50" i="2"/>
  <c r="L10" i="2"/>
  <c r="E10" i="2"/>
  <c r="L9" i="2"/>
  <c r="E9" i="2"/>
  <c r="M52" i="2"/>
  <c r="M53" i="2"/>
  <c r="N51" i="2"/>
  <c r="E51" i="2"/>
  <c r="L2" i="1"/>
  <c r="N2" i="1"/>
  <c r="K2" i="1"/>
  <c r="O2" i="1"/>
  <c r="Q2" i="1"/>
  <c r="K14" i="2"/>
  <c r="L13" i="2"/>
  <c r="E13" i="2"/>
  <c r="M54" i="2"/>
  <c r="M55" i="2"/>
  <c r="M56" i="2"/>
  <c r="M57" i="2"/>
  <c r="M58" i="2"/>
  <c r="N53" i="2"/>
  <c r="E53" i="2"/>
  <c r="R2" i="1"/>
  <c r="K15" i="2"/>
  <c r="L14" i="2"/>
  <c r="E14" i="2"/>
  <c r="M59" i="2"/>
  <c r="N58" i="2"/>
  <c r="E58" i="2"/>
  <c r="M60" i="2"/>
  <c r="N59" i="2"/>
  <c r="E59" i="2"/>
  <c r="K16" i="2"/>
  <c r="L15" i="2"/>
  <c r="E15" i="2"/>
  <c r="K17" i="2"/>
  <c r="L16" i="2"/>
  <c r="E16" i="2"/>
  <c r="M61" i="2"/>
  <c r="M62" i="2"/>
  <c r="N60" i="2"/>
  <c r="E60" i="2"/>
  <c r="M63" i="2"/>
  <c r="M64" i="2"/>
  <c r="N62" i="2"/>
  <c r="E62" i="2"/>
  <c r="K18" i="2"/>
  <c r="L17" i="2"/>
  <c r="E17" i="2"/>
  <c r="K19" i="2"/>
  <c r="L18" i="2"/>
  <c r="E18" i="2"/>
  <c r="M65" i="2"/>
  <c r="N64" i="2"/>
  <c r="E64" i="2"/>
  <c r="M66" i="2"/>
  <c r="N65" i="2"/>
  <c r="E65" i="2"/>
  <c r="K20" i="2"/>
  <c r="L19" i="2"/>
  <c r="E19" i="2"/>
  <c r="K21" i="2"/>
  <c r="K22" i="2"/>
  <c r="L20" i="2"/>
  <c r="E20" i="2"/>
  <c r="M67" i="2"/>
  <c r="N66" i="2"/>
  <c r="E66" i="2"/>
  <c r="M68" i="2"/>
  <c r="N67" i="2"/>
  <c r="E67" i="2"/>
  <c r="K23" i="2"/>
  <c r="L22" i="2"/>
  <c r="E22" i="2"/>
  <c r="K24" i="2"/>
  <c r="L23" i="2"/>
  <c r="E23" i="2"/>
  <c r="K25" i="2"/>
  <c r="L24" i="2"/>
  <c r="E24" i="2"/>
  <c r="K26" i="2"/>
  <c r="K27" i="2"/>
  <c r="L25" i="2"/>
  <c r="E25" i="2"/>
  <c r="K28" i="2"/>
  <c r="L27" i="2"/>
  <c r="E27" i="2"/>
  <c r="K29" i="2"/>
  <c r="L28" i="2"/>
  <c r="E28" i="2"/>
  <c r="K30" i="2"/>
  <c r="L29" i="2"/>
  <c r="E29" i="2"/>
  <c r="K31" i="2"/>
  <c r="L30" i="2"/>
  <c r="E30" i="2"/>
  <c r="K32" i="2"/>
  <c r="K33" i="2"/>
  <c r="L31" i="2"/>
  <c r="E31" i="2"/>
  <c r="K34" i="2"/>
  <c r="L33" i="2"/>
  <c r="E33" i="2"/>
  <c r="K35" i="2"/>
  <c r="L34" i="2"/>
  <c r="E34" i="2"/>
  <c r="K36" i="2"/>
  <c r="L35" i="2"/>
  <c r="E35" i="2"/>
  <c r="K37" i="2"/>
  <c r="L36" i="2"/>
  <c r="E36" i="2"/>
  <c r="K38" i="2"/>
  <c r="L37" i="2"/>
  <c r="E37" i="2"/>
  <c r="K39" i="2"/>
  <c r="L38" i="2"/>
  <c r="E38" i="2"/>
  <c r="K40" i="2"/>
  <c r="L39" i="2"/>
  <c r="E39" i="2"/>
  <c r="K41" i="2"/>
  <c r="K42" i="2"/>
  <c r="L40" i="2"/>
  <c r="E40" i="2"/>
  <c r="K43" i="2"/>
  <c r="K44" i="2"/>
  <c r="L42" i="2"/>
  <c r="E42" i="2"/>
  <c r="K45" i="2"/>
  <c r="L44" i="2"/>
  <c r="E44" i="2"/>
  <c r="K46" i="2"/>
  <c r="L45" i="2"/>
  <c r="E45" i="2"/>
  <c r="K47" i="2"/>
  <c r="L46" i="2"/>
  <c r="E46" i="2"/>
  <c r="K48" i="2"/>
  <c r="L47" i="2"/>
  <c r="E47" i="2"/>
  <c r="K49" i="2"/>
  <c r="L48" i="2"/>
  <c r="E48" i="2"/>
  <c r="K50" i="2"/>
  <c r="K51" i="2"/>
  <c r="K52" i="2"/>
  <c r="L49" i="2"/>
  <c r="E49" i="2"/>
  <c r="K53" i="2"/>
  <c r="K54" i="2"/>
  <c r="L52" i="2"/>
  <c r="E52" i="2"/>
  <c r="K55" i="2"/>
  <c r="L54" i="2"/>
  <c r="E54" i="2"/>
  <c r="K56" i="2"/>
  <c r="L55" i="2"/>
  <c r="E55" i="2"/>
  <c r="K57" i="2"/>
  <c r="L56" i="2"/>
  <c r="E56" i="2"/>
  <c r="K58" i="2"/>
  <c r="K59" i="2"/>
  <c r="K60" i="2"/>
  <c r="K61" i="2"/>
  <c r="L57" i="2"/>
  <c r="E57" i="2"/>
  <c r="K62" i="2"/>
  <c r="K63" i="2"/>
  <c r="L61" i="2"/>
  <c r="E61" i="2"/>
  <c r="K64" i="2"/>
  <c r="K65" i="2"/>
  <c r="K66" i="2"/>
  <c r="K67" i="2"/>
  <c r="K68" i="2"/>
  <c r="L68" i="2"/>
  <c r="E68" i="2"/>
  <c r="L63" i="2"/>
  <c r="E63" i="2"/>
</calcChain>
</file>

<file path=xl/sharedStrings.xml><?xml version="1.0" encoding="utf-8"?>
<sst xmlns="http://schemas.openxmlformats.org/spreadsheetml/2006/main" count="417" uniqueCount="108">
  <si>
    <t>Race Pos</t>
  </si>
  <si>
    <t>Bib</t>
  </si>
  <si>
    <t>Name</t>
  </si>
  <si>
    <t>Gender</t>
  </si>
  <si>
    <t>Gender Pos</t>
  </si>
  <si>
    <t>Club</t>
  </si>
  <si>
    <t>Finish</t>
  </si>
  <si>
    <t>Nicola Carr</t>
  </si>
  <si>
    <t>F</t>
  </si>
  <si>
    <t>Caroline Richardson</t>
  </si>
  <si>
    <t>Tom Richardson</t>
  </si>
  <si>
    <t>M</t>
  </si>
  <si>
    <t>Wayne West</t>
  </si>
  <si>
    <t>Kate Fields</t>
  </si>
  <si>
    <t>Kirsty Wood</t>
  </si>
  <si>
    <t>Ton De Kok</t>
  </si>
  <si>
    <t>Ashley Barwick</t>
  </si>
  <si>
    <t>Ian Gibson</t>
  </si>
  <si>
    <t>Greg Goddard</t>
  </si>
  <si>
    <t>Benedict Kay</t>
  </si>
  <si>
    <t>Harriet Buckley</t>
  </si>
  <si>
    <t>John Hare</t>
  </si>
  <si>
    <t>Chris Lane</t>
  </si>
  <si>
    <t>Rob Ashurst</t>
  </si>
  <si>
    <t>Paul Sadler</t>
  </si>
  <si>
    <t>David Crawshaw</t>
  </si>
  <si>
    <t>Andrea Walker</t>
  </si>
  <si>
    <t>Lawrence Dolman</t>
  </si>
  <si>
    <t>Andrea Saunders</t>
  </si>
  <si>
    <t>Nicholas Riley</t>
  </si>
  <si>
    <t>Jim McIntoch</t>
  </si>
  <si>
    <t>Fiona Cunliffe</t>
  </si>
  <si>
    <t>Sarah Fickling</t>
  </si>
  <si>
    <t>Deborah Leese</t>
  </si>
  <si>
    <t>Darren Ward</t>
  </si>
  <si>
    <t>Derbyshire Dynamos</t>
  </si>
  <si>
    <t>Julie Rice</t>
  </si>
  <si>
    <t>Spinkhill Striders</t>
  </si>
  <si>
    <t>Paul Rodgers</t>
  </si>
  <si>
    <t>Graham Baines</t>
  </si>
  <si>
    <t>Gavin Toulson</t>
  </si>
  <si>
    <t>Bassetlaw Tri Club</t>
  </si>
  <si>
    <t>Antony Taylor</t>
  </si>
  <si>
    <t>Samanthah James</t>
  </si>
  <si>
    <t>Chris Cotton</t>
  </si>
  <si>
    <t>Lee Andrews</t>
  </si>
  <si>
    <t>Michelle Wilson</t>
  </si>
  <si>
    <t>Michelle Laming</t>
  </si>
  <si>
    <t>Rotherham Harriers</t>
  </si>
  <si>
    <t>Malcolm Rhodes</t>
  </si>
  <si>
    <t>Wayne Evison</t>
  </si>
  <si>
    <t>Steve Taylor</t>
  </si>
  <si>
    <t>Emma Maglie</t>
  </si>
  <si>
    <t>Clowne Rd Rovers</t>
  </si>
  <si>
    <t>Richard Brady</t>
  </si>
  <si>
    <t>Clowne road Runners</t>
  </si>
  <si>
    <t>Clowne Road Runners</t>
  </si>
  <si>
    <t>Mark Waller</t>
  </si>
  <si>
    <t>Paul Reaney</t>
  </si>
  <si>
    <t>Killamarsh</t>
  </si>
  <si>
    <t>Unattached</t>
  </si>
  <si>
    <t>Mick Burkinshaw</t>
  </si>
  <si>
    <t>Killamarsh Kestrels</t>
  </si>
  <si>
    <t>William Ashurst</t>
  </si>
  <si>
    <t>Mel Adams</t>
  </si>
  <si>
    <t>Heather Bradley Smith</t>
  </si>
  <si>
    <t>Racing TNT</t>
  </si>
  <si>
    <t>Steve Hattersley</t>
  </si>
  <si>
    <t>Joseph Wall</t>
  </si>
  <si>
    <t>Bob Grocutt</t>
  </si>
  <si>
    <t>Garry Carr</t>
  </si>
  <si>
    <t>Simon Gregory</t>
  </si>
  <si>
    <t>Jamie Grafton</t>
  </si>
  <si>
    <t>Park Peak</t>
  </si>
  <si>
    <t>Ian Mason</t>
  </si>
  <si>
    <t>Kinestone BSLY</t>
  </si>
  <si>
    <t>Daniel Radcliffe</t>
  </si>
  <si>
    <t>Lowestock Road Runners</t>
  </si>
  <si>
    <t>Norwich Road Runners</t>
  </si>
  <si>
    <t>Sarah McNeil</t>
  </si>
  <si>
    <t>Kevin Rowles</t>
  </si>
  <si>
    <t>C Tomlinson</t>
  </si>
  <si>
    <t>RAF Athletics</t>
  </si>
  <si>
    <t>Bren Darbyshire</t>
  </si>
  <si>
    <t>South Yorks Police</t>
  </si>
  <si>
    <t>Tony Sarjeant</t>
  </si>
  <si>
    <t>Dark Peak</t>
  </si>
  <si>
    <t>Damien Herbert</t>
  </si>
  <si>
    <t>Matt Webster</t>
  </si>
  <si>
    <t>Kimberworth Striders</t>
  </si>
  <si>
    <t>Paul Stewart</t>
  </si>
  <si>
    <t>Steel City Striders</t>
  </si>
  <si>
    <t>David Gott</t>
  </si>
  <si>
    <t>Dominic Cartwright</t>
  </si>
  <si>
    <t>Jasper Soul</t>
  </si>
  <si>
    <t>Timothy Green</t>
  </si>
  <si>
    <t>Total Runners</t>
  </si>
  <si>
    <t>Club Affil</t>
  </si>
  <si>
    <t>Did Not Show</t>
  </si>
  <si>
    <t>NA</t>
  </si>
  <si>
    <t>Female</t>
  </si>
  <si>
    <t>Male</t>
  </si>
  <si>
    <t>Applied</t>
  </si>
  <si>
    <t>Men Men Position</t>
  </si>
  <si>
    <t>Female Position</t>
  </si>
  <si>
    <t>Gender Position</t>
  </si>
  <si>
    <t>Time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</si>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</sst>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2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FF0000"/>
      <name val="Calibri"/>
    </font>
    <font>
      <sz val="1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 applyAlignment="1">
      <alignment wrapText="1"/>
    </xf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6" fillId="0" borderId="0" xfId="0" applyFont="1"/>
    <xf numFmtId="0" fontId="3" fillId="0" borderId="0" xfId="0" applyNumberFormat="1" applyFont="1"/>
    <xf numFmtId="0" fontId="1" fillId="0" borderId="0" xfId="0" applyNumberFormat="1" applyFont="1"/>
    <xf numFmtId="0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NumberFormat="1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zoomScale="120" zoomScaleNormal="120" zoomScalePageLayoutView="120" workbookViewId="0">
      <pane ySplit="2" topLeftCell="A3" activePane="bottomLeft" state="frozen"/>
      <selection pane="bottomLeft" activeCell="G72" sqref="G72"/>
    </sheetView>
  </sheetViews>
  <sheetFormatPr baseColWidth="10" defaultColWidth="13.5" defaultRowHeight="15" customHeight="1" x14ac:dyDescent="0"/>
  <cols>
    <col min="1" max="1" width="9.5" bestFit="1" customWidth="1"/>
    <col min="2" max="2" width="4.5" bestFit="1" customWidth="1"/>
    <col min="3" max="3" width="22.33203125" bestFit="1" customWidth="1"/>
    <col min="4" max="4" width="8.1640625" bestFit="1" customWidth="1"/>
    <col min="5" max="5" width="12.1640625" bestFit="1" customWidth="1"/>
    <col min="6" max="6" width="24.5" bestFit="1" customWidth="1"/>
    <col min="7" max="7" width="6.6640625" style="7" bestFit="1" customWidth="1"/>
    <col min="8" max="9" width="2.1640625" style="7" hidden="1" customWidth="1"/>
    <col min="10" max="10" width="28.33203125" style="7" customWidth="1"/>
    <col min="11" max="11" width="8.5" style="7" bestFit="1" customWidth="1"/>
    <col min="12" max="12" width="14.6640625" bestFit="1" customWidth="1"/>
    <col min="13" max="13" width="2" hidden="1" customWidth="1"/>
    <col min="14" max="14" width="14.6640625" bestFit="1" customWidth="1"/>
    <col min="15" max="15" width="9.83203125" bestFit="1" customWidth="1"/>
    <col min="16" max="16" width="2" hidden="1" customWidth="1"/>
    <col min="17" max="17" width="7.83203125" bestFit="1" customWidth="1"/>
    <col min="18" max="18" width="5.83203125" bestFit="1" customWidth="1"/>
  </cols>
  <sheetData>
    <row r="1" spans="1:18" s="3" customFormat="1" ht="1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5"/>
      <c r="I1" s="5"/>
      <c r="J1" s="5"/>
      <c r="K1" s="5" t="s">
        <v>102</v>
      </c>
      <c r="L1" s="3" t="s">
        <v>98</v>
      </c>
      <c r="N1" s="3" t="s">
        <v>96</v>
      </c>
      <c r="O1" s="3" t="s">
        <v>97</v>
      </c>
      <c r="Q1" s="3" t="s">
        <v>100</v>
      </c>
      <c r="R1" s="3" t="s">
        <v>101</v>
      </c>
    </row>
    <row r="2" spans="1:18" s="3" customFormat="1" ht="15" customHeight="1">
      <c r="G2" s="5"/>
      <c r="H2" s="5"/>
      <c r="I2" s="5"/>
      <c r="J2" s="5"/>
      <c r="K2" s="5">
        <f>L2+N2</f>
        <v>67</v>
      </c>
      <c r="L2" s="3">
        <f>SUM(H:H)</f>
        <v>2</v>
      </c>
      <c r="N2" s="3">
        <f>(SUM(M:M))-L2</f>
        <v>65</v>
      </c>
      <c r="O2" s="3">
        <f>SUM(P:P)</f>
        <v>28</v>
      </c>
      <c r="Q2" s="3">
        <f>SUM(I:I)</f>
        <v>16</v>
      </c>
      <c r="R2" s="3">
        <f>N2-Q2</f>
        <v>49</v>
      </c>
    </row>
    <row r="3" spans="1:18" s="3" customFormat="1" ht="15" customHeight="1">
      <c r="G3" s="5"/>
      <c r="H3" s="5"/>
      <c r="I3" s="5"/>
      <c r="J3" s="5"/>
      <c r="K3" s="5"/>
    </row>
    <row r="4" spans="1:18" ht="15" customHeight="1">
      <c r="A4" s="1"/>
      <c r="B4" s="1">
        <v>96</v>
      </c>
      <c r="C4" s="1" t="s">
        <v>7</v>
      </c>
      <c r="D4" s="1" t="s">
        <v>8</v>
      </c>
      <c r="E4" s="1"/>
      <c r="F4" s="1" t="s">
        <v>62</v>
      </c>
      <c r="G4" s="6">
        <v>63.48</v>
      </c>
      <c r="H4" s="6">
        <f t="shared" ref="H4:H35" si="0">IF(G4="NA",1,0)</f>
        <v>0</v>
      </c>
      <c r="I4" s="6">
        <f>IF(D4="F",1,0)</f>
        <v>1</v>
      </c>
      <c r="J4" s="6"/>
      <c r="K4" s="6"/>
      <c r="L4" s="1"/>
      <c r="M4">
        <f>IF(C4&gt;1,1,0)</f>
        <v>1</v>
      </c>
      <c r="P4">
        <f t="shared" ref="P4:P35" si="1">IF(F4="Unattached",1,0)</f>
        <v>0</v>
      </c>
    </row>
    <row r="5" spans="1:18" ht="15" customHeight="1">
      <c r="A5" s="1"/>
      <c r="B5" s="1">
        <f t="shared" ref="B5:B36" si="2">SUM(B4)+1</f>
        <v>97</v>
      </c>
      <c r="C5" s="1" t="s">
        <v>9</v>
      </c>
      <c r="D5" s="1" t="s">
        <v>8</v>
      </c>
      <c r="E5" s="1"/>
      <c r="F5" s="1" t="s">
        <v>78</v>
      </c>
      <c r="G5" s="6">
        <v>47.46</v>
      </c>
      <c r="H5" s="6">
        <f t="shared" si="0"/>
        <v>0</v>
      </c>
      <c r="I5" s="6">
        <f>IF(D5="F",1,0)</f>
        <v>1</v>
      </c>
      <c r="J5" s="6"/>
      <c r="K5" s="6"/>
      <c r="L5" s="1"/>
      <c r="M5">
        <f>IF(C5&gt;1,1,0)</f>
        <v>1</v>
      </c>
      <c r="P5">
        <f t="shared" si="1"/>
        <v>0</v>
      </c>
    </row>
    <row r="6" spans="1:18" ht="15" customHeight="1">
      <c r="A6" s="1"/>
      <c r="B6" s="1">
        <f t="shared" si="2"/>
        <v>98</v>
      </c>
      <c r="C6" s="1" t="s">
        <v>10</v>
      </c>
      <c r="D6" s="1" t="s">
        <v>11</v>
      </c>
      <c r="E6" s="1"/>
      <c r="F6" s="1" t="s">
        <v>77</v>
      </c>
      <c r="G6" s="6">
        <v>39.36</v>
      </c>
      <c r="H6" s="6">
        <f t="shared" si="0"/>
        <v>0</v>
      </c>
      <c r="I6" s="6">
        <f>IF(D6="F",1,0)</f>
        <v>0</v>
      </c>
      <c r="J6" s="6"/>
      <c r="K6" s="6"/>
      <c r="L6" s="1"/>
      <c r="M6">
        <f>IF(C6&gt;1,1,0)</f>
        <v>1</v>
      </c>
      <c r="P6">
        <f t="shared" si="1"/>
        <v>0</v>
      </c>
    </row>
    <row r="7" spans="1:18" ht="15" customHeight="1">
      <c r="A7" s="1"/>
      <c r="B7" s="1">
        <f t="shared" si="2"/>
        <v>99</v>
      </c>
      <c r="C7" s="1" t="s">
        <v>12</v>
      </c>
      <c r="D7" s="1" t="s">
        <v>11</v>
      </c>
      <c r="E7" s="1"/>
      <c r="F7" s="1" t="s">
        <v>56</v>
      </c>
      <c r="G7" s="6">
        <v>43.17</v>
      </c>
      <c r="H7" s="6">
        <f t="shared" si="0"/>
        <v>0</v>
      </c>
      <c r="I7" s="6">
        <f>IF(D7="F",1,0)</f>
        <v>0</v>
      </c>
      <c r="J7" s="6"/>
      <c r="K7" s="6"/>
      <c r="L7" s="1"/>
      <c r="M7">
        <f>IF(C7&gt;1,1,0)</f>
        <v>1</v>
      </c>
      <c r="P7">
        <f t="shared" si="1"/>
        <v>0</v>
      </c>
    </row>
    <row r="8" spans="1:18" ht="15" customHeight="1">
      <c r="A8" s="1"/>
      <c r="B8" s="4">
        <f t="shared" si="2"/>
        <v>100</v>
      </c>
      <c r="C8" s="4" t="s">
        <v>13</v>
      </c>
      <c r="D8" s="4"/>
      <c r="E8" s="1"/>
      <c r="F8" s="1"/>
      <c r="G8" s="6" t="s">
        <v>99</v>
      </c>
      <c r="H8" s="6">
        <f t="shared" si="0"/>
        <v>1</v>
      </c>
      <c r="I8" s="6">
        <f t="shared" ref="I8:I15" si="3">IF(D8="F",1,0)</f>
        <v>0</v>
      </c>
      <c r="J8" s="6"/>
      <c r="K8" s="6"/>
      <c r="L8" s="1"/>
      <c r="M8">
        <f t="shared" ref="M8:M15" si="4">IF(C8&gt;1,1,0)</f>
        <v>1</v>
      </c>
      <c r="P8">
        <f t="shared" si="1"/>
        <v>0</v>
      </c>
    </row>
    <row r="9" spans="1:18" ht="15" customHeight="1">
      <c r="A9" s="1"/>
      <c r="B9" s="1">
        <f>SUM(B8)+1</f>
        <v>101</v>
      </c>
      <c r="C9" s="1" t="s">
        <v>14</v>
      </c>
      <c r="D9" s="1" t="s">
        <v>8</v>
      </c>
      <c r="E9" s="1"/>
      <c r="F9" s="1" t="s">
        <v>60</v>
      </c>
      <c r="G9" s="6">
        <v>69.41</v>
      </c>
      <c r="H9" s="6">
        <f t="shared" si="0"/>
        <v>0</v>
      </c>
      <c r="I9" s="6">
        <f t="shared" ref="I9:I14" si="5">IF(D9="F",1,0)</f>
        <v>1</v>
      </c>
      <c r="J9" s="6"/>
      <c r="K9" s="6"/>
      <c r="L9" s="1"/>
      <c r="M9">
        <f t="shared" ref="M9:M14" si="6">IF(C9&gt;1,1,0)</f>
        <v>1</v>
      </c>
      <c r="P9">
        <f t="shared" si="1"/>
        <v>1</v>
      </c>
    </row>
    <row r="10" spans="1:18" ht="15" customHeight="1">
      <c r="A10" s="1"/>
      <c r="B10" s="1">
        <f t="shared" si="2"/>
        <v>102</v>
      </c>
      <c r="C10" s="1" t="s">
        <v>15</v>
      </c>
      <c r="D10" s="1" t="s">
        <v>11</v>
      </c>
      <c r="E10" s="1"/>
      <c r="F10" s="1" t="s">
        <v>60</v>
      </c>
      <c r="G10" s="6">
        <v>59.37</v>
      </c>
      <c r="H10" s="6">
        <f t="shared" si="0"/>
        <v>0</v>
      </c>
      <c r="I10" s="6">
        <f t="shared" si="5"/>
        <v>0</v>
      </c>
      <c r="J10" s="6"/>
      <c r="K10" s="6"/>
      <c r="L10" s="1"/>
      <c r="M10">
        <f t="shared" si="6"/>
        <v>1</v>
      </c>
      <c r="P10">
        <f t="shared" si="1"/>
        <v>1</v>
      </c>
    </row>
    <row r="11" spans="1:18" ht="15" customHeight="1">
      <c r="A11" s="1"/>
      <c r="B11" s="1">
        <f t="shared" si="2"/>
        <v>103</v>
      </c>
      <c r="C11" s="1" t="s">
        <v>16</v>
      </c>
      <c r="D11" s="1" t="s">
        <v>11</v>
      </c>
      <c r="E11" s="1"/>
      <c r="F11" s="1" t="s">
        <v>66</v>
      </c>
      <c r="G11" s="6">
        <v>61.52</v>
      </c>
      <c r="H11" s="6">
        <f t="shared" si="0"/>
        <v>0</v>
      </c>
      <c r="I11" s="6">
        <f t="shared" si="5"/>
        <v>0</v>
      </c>
      <c r="J11" s="6"/>
      <c r="K11" s="6"/>
      <c r="L11" s="1"/>
      <c r="M11">
        <f t="shared" si="6"/>
        <v>1</v>
      </c>
      <c r="P11">
        <f t="shared" si="1"/>
        <v>0</v>
      </c>
    </row>
    <row r="12" spans="1:18" ht="15" customHeight="1">
      <c r="A12" s="1"/>
      <c r="B12" s="1">
        <f t="shared" si="2"/>
        <v>104</v>
      </c>
      <c r="C12" s="1" t="s">
        <v>17</v>
      </c>
      <c r="D12" s="1" t="s">
        <v>11</v>
      </c>
      <c r="E12" s="1"/>
      <c r="F12" s="1" t="s">
        <v>86</v>
      </c>
      <c r="G12" s="6">
        <v>51.59</v>
      </c>
      <c r="H12" s="6">
        <f t="shared" si="0"/>
        <v>0</v>
      </c>
      <c r="I12" s="6">
        <f t="shared" si="5"/>
        <v>0</v>
      </c>
      <c r="J12" s="6"/>
      <c r="K12" s="6"/>
      <c r="L12" s="1"/>
      <c r="M12">
        <f t="shared" si="6"/>
        <v>1</v>
      </c>
      <c r="P12">
        <f t="shared" si="1"/>
        <v>0</v>
      </c>
    </row>
    <row r="13" spans="1:18" ht="15" customHeight="1">
      <c r="A13" s="1"/>
      <c r="B13" s="1">
        <f t="shared" si="2"/>
        <v>105</v>
      </c>
      <c r="C13" s="1" t="s">
        <v>18</v>
      </c>
      <c r="D13" s="1" t="s">
        <v>11</v>
      </c>
      <c r="E13" s="1"/>
      <c r="F13" s="1" t="s">
        <v>56</v>
      </c>
      <c r="G13" s="6">
        <v>55.13</v>
      </c>
      <c r="H13" s="6">
        <f t="shared" si="0"/>
        <v>0</v>
      </c>
      <c r="I13" s="6">
        <f t="shared" si="5"/>
        <v>0</v>
      </c>
      <c r="J13" s="6"/>
      <c r="K13" s="6"/>
      <c r="L13" s="1"/>
      <c r="M13">
        <f t="shared" si="6"/>
        <v>1</v>
      </c>
      <c r="P13">
        <f t="shared" si="1"/>
        <v>0</v>
      </c>
    </row>
    <row r="14" spans="1:18" ht="15" customHeight="1">
      <c r="A14" s="1"/>
      <c r="B14" s="1">
        <f t="shared" si="2"/>
        <v>106</v>
      </c>
      <c r="C14" s="1" t="s">
        <v>19</v>
      </c>
      <c r="D14" s="1" t="s">
        <v>11</v>
      </c>
      <c r="E14" s="1"/>
      <c r="F14" s="1" t="s">
        <v>60</v>
      </c>
      <c r="G14" s="6">
        <v>49.16</v>
      </c>
      <c r="H14" s="6">
        <f t="shared" si="0"/>
        <v>0</v>
      </c>
      <c r="I14" s="6">
        <f t="shared" si="5"/>
        <v>0</v>
      </c>
      <c r="J14" s="6"/>
      <c r="K14" s="6"/>
      <c r="L14" s="1"/>
      <c r="M14">
        <f t="shared" si="6"/>
        <v>1</v>
      </c>
      <c r="P14">
        <f t="shared" si="1"/>
        <v>1</v>
      </c>
    </row>
    <row r="15" spans="1:18" ht="15" customHeight="1">
      <c r="A15" s="1"/>
      <c r="B15" s="4">
        <f t="shared" si="2"/>
        <v>107</v>
      </c>
      <c r="C15" s="4" t="s">
        <v>20</v>
      </c>
      <c r="D15" s="4"/>
      <c r="E15" s="1"/>
      <c r="F15" s="1"/>
      <c r="G15" s="6" t="s">
        <v>99</v>
      </c>
      <c r="H15" s="6">
        <f t="shared" si="0"/>
        <v>1</v>
      </c>
      <c r="I15" s="6">
        <f t="shared" si="3"/>
        <v>0</v>
      </c>
      <c r="J15" s="6"/>
      <c r="K15" s="6"/>
      <c r="L15" s="1"/>
      <c r="M15">
        <f t="shared" si="4"/>
        <v>1</v>
      </c>
      <c r="P15">
        <f t="shared" si="1"/>
        <v>0</v>
      </c>
    </row>
    <row r="16" spans="1:18" ht="15" customHeight="1">
      <c r="A16" s="1"/>
      <c r="B16" s="1">
        <f>SUM(B15)+1</f>
        <v>108</v>
      </c>
      <c r="C16" s="1" t="s">
        <v>21</v>
      </c>
      <c r="D16" s="1" t="s">
        <v>11</v>
      </c>
      <c r="E16" s="1"/>
      <c r="F16" s="1" t="s">
        <v>60</v>
      </c>
      <c r="G16" s="6">
        <v>52.16</v>
      </c>
      <c r="H16" s="6">
        <f t="shared" si="0"/>
        <v>0</v>
      </c>
      <c r="I16" s="6">
        <f t="shared" ref="I16:I35" si="7">IF(D16="F",1,0)</f>
        <v>0</v>
      </c>
      <c r="J16" s="6"/>
      <c r="K16" s="6"/>
      <c r="L16" s="1"/>
      <c r="M16">
        <f t="shared" ref="M16:M35" si="8">IF(C16&gt;1,1,0)</f>
        <v>1</v>
      </c>
      <c r="P16">
        <f t="shared" si="1"/>
        <v>1</v>
      </c>
    </row>
    <row r="17" spans="1:16" ht="15" customHeight="1">
      <c r="A17" s="1"/>
      <c r="B17" s="1">
        <f t="shared" si="2"/>
        <v>109</v>
      </c>
      <c r="C17" s="1" t="s">
        <v>22</v>
      </c>
      <c r="D17" s="1" t="s">
        <v>11</v>
      </c>
      <c r="E17" s="1"/>
      <c r="F17" s="1" t="s">
        <v>56</v>
      </c>
      <c r="G17" s="6">
        <v>47.27</v>
      </c>
      <c r="H17" s="6">
        <f t="shared" si="0"/>
        <v>0</v>
      </c>
      <c r="I17" s="6">
        <f t="shared" si="7"/>
        <v>0</v>
      </c>
      <c r="J17" s="6"/>
      <c r="K17" s="6"/>
      <c r="L17" s="1"/>
      <c r="M17">
        <f t="shared" si="8"/>
        <v>1</v>
      </c>
      <c r="P17">
        <f t="shared" si="1"/>
        <v>0</v>
      </c>
    </row>
    <row r="18" spans="1:16" ht="15" customHeight="1">
      <c r="A18" s="1"/>
      <c r="B18" s="1">
        <f t="shared" si="2"/>
        <v>110</v>
      </c>
      <c r="C18" s="1" t="s">
        <v>23</v>
      </c>
      <c r="D18" s="1" t="s">
        <v>11</v>
      </c>
      <c r="E18" s="1"/>
      <c r="F18" s="1" t="s">
        <v>60</v>
      </c>
      <c r="G18" s="6">
        <v>54.59</v>
      </c>
      <c r="H18" s="6">
        <f t="shared" si="0"/>
        <v>0</v>
      </c>
      <c r="I18" s="6">
        <f t="shared" si="7"/>
        <v>0</v>
      </c>
      <c r="J18" s="6"/>
      <c r="K18" s="6"/>
      <c r="L18" s="1"/>
      <c r="M18">
        <f t="shared" si="8"/>
        <v>1</v>
      </c>
      <c r="P18">
        <f t="shared" si="1"/>
        <v>1</v>
      </c>
    </row>
    <row r="19" spans="1:16" ht="15" customHeight="1">
      <c r="A19" s="1"/>
      <c r="B19" s="1">
        <f t="shared" si="2"/>
        <v>111</v>
      </c>
      <c r="C19" s="1" t="s">
        <v>63</v>
      </c>
      <c r="D19" s="1" t="s">
        <v>11</v>
      </c>
      <c r="E19" s="1"/>
      <c r="F19" s="1" t="s">
        <v>60</v>
      </c>
      <c r="G19" s="6">
        <v>67.12</v>
      </c>
      <c r="H19" s="6">
        <f t="shared" si="0"/>
        <v>0</v>
      </c>
      <c r="I19" s="6">
        <f t="shared" si="7"/>
        <v>0</v>
      </c>
      <c r="J19" s="6"/>
      <c r="K19" s="6"/>
      <c r="L19" s="1"/>
      <c r="M19">
        <f t="shared" si="8"/>
        <v>1</v>
      </c>
      <c r="P19">
        <f t="shared" si="1"/>
        <v>1</v>
      </c>
    </row>
    <row r="20" spans="1:16" ht="15" customHeight="1">
      <c r="A20" s="1"/>
      <c r="B20" s="1">
        <f t="shared" si="2"/>
        <v>112</v>
      </c>
      <c r="C20" s="1" t="s">
        <v>24</v>
      </c>
      <c r="D20" s="1" t="s">
        <v>11</v>
      </c>
      <c r="E20" s="1"/>
      <c r="F20" s="1" t="s">
        <v>56</v>
      </c>
      <c r="G20" s="6">
        <v>46.45</v>
      </c>
      <c r="H20" s="6">
        <f t="shared" si="0"/>
        <v>0</v>
      </c>
      <c r="I20" s="6">
        <f t="shared" si="7"/>
        <v>0</v>
      </c>
      <c r="J20" s="6"/>
      <c r="K20" s="6"/>
      <c r="L20" s="1"/>
      <c r="M20">
        <f t="shared" si="8"/>
        <v>1</v>
      </c>
      <c r="P20">
        <f t="shared" si="1"/>
        <v>0</v>
      </c>
    </row>
    <row r="21" spans="1:16" ht="15" customHeight="1">
      <c r="A21" s="1"/>
      <c r="B21" s="1">
        <f t="shared" si="2"/>
        <v>113</v>
      </c>
      <c r="C21" s="1" t="s">
        <v>25</v>
      </c>
      <c r="D21" s="1" t="s">
        <v>11</v>
      </c>
      <c r="E21" s="1"/>
      <c r="F21" s="1" t="s">
        <v>60</v>
      </c>
      <c r="G21" s="6">
        <v>46.04</v>
      </c>
      <c r="H21" s="6">
        <f t="shared" si="0"/>
        <v>0</v>
      </c>
      <c r="I21" s="6">
        <f t="shared" si="7"/>
        <v>0</v>
      </c>
      <c r="J21" s="6"/>
      <c r="K21" s="6"/>
      <c r="L21" s="1"/>
      <c r="M21">
        <f t="shared" si="8"/>
        <v>1</v>
      </c>
      <c r="P21">
        <f t="shared" si="1"/>
        <v>1</v>
      </c>
    </row>
    <row r="22" spans="1:16" ht="15" customHeight="1">
      <c r="A22" s="1"/>
      <c r="B22" s="1">
        <f t="shared" si="2"/>
        <v>114</v>
      </c>
      <c r="C22" s="1" t="s">
        <v>26</v>
      </c>
      <c r="D22" s="1" t="s">
        <v>8</v>
      </c>
      <c r="E22" s="1"/>
      <c r="F22" s="1" t="s">
        <v>56</v>
      </c>
      <c r="G22" s="6">
        <v>54.14</v>
      </c>
      <c r="H22" s="6">
        <f t="shared" si="0"/>
        <v>0</v>
      </c>
      <c r="I22" s="6">
        <f t="shared" si="7"/>
        <v>1</v>
      </c>
      <c r="J22" s="6"/>
      <c r="K22" s="6"/>
      <c r="L22" s="1"/>
      <c r="M22">
        <f t="shared" si="8"/>
        <v>1</v>
      </c>
      <c r="P22">
        <f t="shared" si="1"/>
        <v>0</v>
      </c>
    </row>
    <row r="23" spans="1:16" ht="15" customHeight="1">
      <c r="A23" s="1"/>
      <c r="B23" s="1">
        <f t="shared" si="2"/>
        <v>115</v>
      </c>
      <c r="C23" s="1" t="s">
        <v>27</v>
      </c>
      <c r="D23" s="1" t="s">
        <v>11</v>
      </c>
      <c r="E23" s="1"/>
      <c r="F23" s="1" t="s">
        <v>73</v>
      </c>
      <c r="G23" s="6">
        <v>43.15</v>
      </c>
      <c r="H23" s="6">
        <f t="shared" si="0"/>
        <v>0</v>
      </c>
      <c r="I23" s="6">
        <f t="shared" si="7"/>
        <v>0</v>
      </c>
      <c r="J23" s="6"/>
      <c r="K23" s="6"/>
      <c r="L23" s="1"/>
      <c r="M23">
        <f t="shared" si="8"/>
        <v>1</v>
      </c>
      <c r="P23">
        <f t="shared" si="1"/>
        <v>0</v>
      </c>
    </row>
    <row r="24" spans="1:16" ht="15" customHeight="1">
      <c r="A24" s="1"/>
      <c r="B24" s="1">
        <f t="shared" si="2"/>
        <v>116</v>
      </c>
      <c r="C24" s="1" t="s">
        <v>28</v>
      </c>
      <c r="D24" s="1" t="s">
        <v>8</v>
      </c>
      <c r="E24" s="1"/>
      <c r="F24" s="1" t="s">
        <v>62</v>
      </c>
      <c r="G24" s="6">
        <v>73.16</v>
      </c>
      <c r="H24" s="6">
        <f t="shared" si="0"/>
        <v>0</v>
      </c>
      <c r="I24" s="6">
        <f t="shared" si="7"/>
        <v>1</v>
      </c>
      <c r="J24" s="6"/>
      <c r="K24" s="6"/>
      <c r="L24" s="1"/>
      <c r="M24">
        <f t="shared" si="8"/>
        <v>1</v>
      </c>
      <c r="P24">
        <f t="shared" si="1"/>
        <v>0</v>
      </c>
    </row>
    <row r="25" spans="1:16" ht="15" customHeight="1">
      <c r="A25" s="1"/>
      <c r="B25" s="1">
        <f t="shared" si="2"/>
        <v>117</v>
      </c>
      <c r="C25" s="1" t="s">
        <v>29</v>
      </c>
      <c r="D25" s="1" t="s">
        <v>11</v>
      </c>
      <c r="E25" s="1"/>
      <c r="F25" s="1" t="s">
        <v>60</v>
      </c>
      <c r="G25" s="6">
        <v>52.45</v>
      </c>
      <c r="H25" s="6">
        <f t="shared" si="0"/>
        <v>0</v>
      </c>
      <c r="I25" s="6">
        <f t="shared" si="7"/>
        <v>0</v>
      </c>
      <c r="J25" s="6"/>
      <c r="K25" s="6"/>
      <c r="L25" s="1"/>
      <c r="M25">
        <f t="shared" si="8"/>
        <v>1</v>
      </c>
      <c r="P25">
        <f t="shared" si="1"/>
        <v>1</v>
      </c>
    </row>
    <row r="26" spans="1:16" ht="15" customHeight="1">
      <c r="A26" s="1"/>
      <c r="B26" s="1">
        <f t="shared" si="2"/>
        <v>118</v>
      </c>
      <c r="C26" s="1" t="s">
        <v>30</v>
      </c>
      <c r="D26" s="1" t="s">
        <v>11</v>
      </c>
      <c r="E26" s="1"/>
      <c r="F26" s="1" t="s">
        <v>56</v>
      </c>
      <c r="G26" s="6">
        <v>62.17</v>
      </c>
      <c r="H26" s="6">
        <f t="shared" si="0"/>
        <v>0</v>
      </c>
      <c r="I26" s="6">
        <f t="shared" si="7"/>
        <v>0</v>
      </c>
      <c r="J26" s="6"/>
      <c r="K26" s="6"/>
      <c r="L26" s="1"/>
      <c r="M26">
        <f t="shared" si="8"/>
        <v>1</v>
      </c>
      <c r="P26">
        <f t="shared" si="1"/>
        <v>0</v>
      </c>
    </row>
    <row r="27" spans="1:16" ht="15" customHeight="1">
      <c r="A27" s="1"/>
      <c r="B27" s="1">
        <f t="shared" si="2"/>
        <v>119</v>
      </c>
      <c r="C27" s="1" t="s">
        <v>31</v>
      </c>
      <c r="D27" s="1" t="s">
        <v>8</v>
      </c>
      <c r="E27" s="1"/>
      <c r="F27" s="1" t="s">
        <v>56</v>
      </c>
      <c r="G27" s="6">
        <v>58.47</v>
      </c>
      <c r="H27" s="6">
        <f t="shared" si="0"/>
        <v>0</v>
      </c>
      <c r="I27" s="6">
        <f t="shared" si="7"/>
        <v>1</v>
      </c>
      <c r="J27" s="6"/>
      <c r="K27" s="6"/>
      <c r="L27" s="1"/>
      <c r="M27">
        <f t="shared" si="8"/>
        <v>1</v>
      </c>
      <c r="P27">
        <f t="shared" si="1"/>
        <v>0</v>
      </c>
    </row>
    <row r="28" spans="1:16" ht="15" customHeight="1">
      <c r="A28" s="1"/>
      <c r="B28" s="1">
        <f t="shared" si="2"/>
        <v>120</v>
      </c>
      <c r="C28" s="1" t="s">
        <v>32</v>
      </c>
      <c r="D28" s="1" t="s">
        <v>8</v>
      </c>
      <c r="E28" s="1"/>
      <c r="F28" s="1" t="s">
        <v>62</v>
      </c>
      <c r="G28" s="6">
        <v>73.150000000000006</v>
      </c>
      <c r="H28" s="6">
        <f t="shared" si="0"/>
        <v>0</v>
      </c>
      <c r="I28" s="6">
        <f t="shared" si="7"/>
        <v>1</v>
      </c>
      <c r="J28" s="6"/>
      <c r="K28" s="6"/>
      <c r="L28" s="1"/>
      <c r="M28">
        <f t="shared" si="8"/>
        <v>1</v>
      </c>
      <c r="P28">
        <f t="shared" si="1"/>
        <v>0</v>
      </c>
    </row>
    <row r="29" spans="1:16" ht="15" customHeight="1">
      <c r="A29" s="1"/>
      <c r="B29" s="1">
        <f t="shared" si="2"/>
        <v>121</v>
      </c>
      <c r="C29" s="1" t="s">
        <v>33</v>
      </c>
      <c r="D29" s="1" t="s">
        <v>8</v>
      </c>
      <c r="E29" s="1"/>
      <c r="F29" s="1" t="s">
        <v>55</v>
      </c>
      <c r="G29" s="6">
        <v>59.32</v>
      </c>
      <c r="H29" s="6">
        <f t="shared" si="0"/>
        <v>0</v>
      </c>
      <c r="I29" s="6">
        <f t="shared" si="7"/>
        <v>1</v>
      </c>
      <c r="J29" s="6"/>
      <c r="K29" s="6"/>
      <c r="L29" s="1"/>
      <c r="M29">
        <f t="shared" si="8"/>
        <v>1</v>
      </c>
      <c r="P29">
        <f t="shared" si="1"/>
        <v>0</v>
      </c>
    </row>
    <row r="30" spans="1:16" ht="15" customHeight="1">
      <c r="A30" s="1"/>
      <c r="B30" s="1">
        <f t="shared" si="2"/>
        <v>122</v>
      </c>
      <c r="C30" s="1" t="s">
        <v>43</v>
      </c>
      <c r="D30" s="1" t="s">
        <v>8</v>
      </c>
      <c r="E30" s="1"/>
      <c r="F30" s="1" t="s">
        <v>89</v>
      </c>
      <c r="G30" s="6">
        <v>48.53</v>
      </c>
      <c r="H30" s="6">
        <f t="shared" si="0"/>
        <v>0</v>
      </c>
      <c r="I30" s="6">
        <f t="shared" si="7"/>
        <v>1</v>
      </c>
      <c r="J30" s="6"/>
      <c r="K30" s="6"/>
      <c r="L30" s="1"/>
      <c r="M30">
        <f t="shared" si="8"/>
        <v>1</v>
      </c>
      <c r="P30">
        <f t="shared" si="1"/>
        <v>0</v>
      </c>
    </row>
    <row r="31" spans="1:16" ht="15" customHeight="1">
      <c r="A31" s="1"/>
      <c r="B31" s="1">
        <f t="shared" si="2"/>
        <v>123</v>
      </c>
      <c r="C31" s="1" t="s">
        <v>44</v>
      </c>
      <c r="D31" s="1" t="s">
        <v>11</v>
      </c>
      <c r="E31" s="1"/>
      <c r="F31" s="1" t="s">
        <v>89</v>
      </c>
      <c r="G31" s="6">
        <v>37.549999999999997</v>
      </c>
      <c r="H31" s="6">
        <f t="shared" si="0"/>
        <v>0</v>
      </c>
      <c r="I31" s="6">
        <f t="shared" si="7"/>
        <v>0</v>
      </c>
      <c r="J31" s="6"/>
      <c r="K31" s="6"/>
      <c r="L31" s="1"/>
      <c r="M31">
        <f t="shared" si="8"/>
        <v>1</v>
      </c>
      <c r="P31">
        <f t="shared" si="1"/>
        <v>0</v>
      </c>
    </row>
    <row r="32" spans="1:16" ht="15" customHeight="1">
      <c r="A32" s="1"/>
      <c r="B32" s="1">
        <f t="shared" si="2"/>
        <v>124</v>
      </c>
      <c r="C32" s="1" t="s">
        <v>45</v>
      </c>
      <c r="D32" s="1" t="s">
        <v>11</v>
      </c>
      <c r="E32" s="1"/>
      <c r="F32" s="1" t="s">
        <v>60</v>
      </c>
      <c r="G32" s="6">
        <v>62.54</v>
      </c>
      <c r="H32" s="6">
        <f t="shared" si="0"/>
        <v>0</v>
      </c>
      <c r="I32" s="6">
        <f t="shared" si="7"/>
        <v>0</v>
      </c>
      <c r="J32" s="6"/>
      <c r="K32" s="6"/>
      <c r="L32" s="1"/>
      <c r="M32">
        <f t="shared" si="8"/>
        <v>1</v>
      </c>
      <c r="P32">
        <f t="shared" si="1"/>
        <v>1</v>
      </c>
    </row>
    <row r="33" spans="1:16" ht="15" customHeight="1">
      <c r="A33" s="1"/>
      <c r="B33" s="1">
        <f t="shared" si="2"/>
        <v>125</v>
      </c>
      <c r="C33" s="1"/>
      <c r="D33" s="1"/>
      <c r="E33" s="1"/>
      <c r="F33" s="1"/>
      <c r="G33" s="6"/>
      <c r="H33" s="6">
        <f t="shared" si="0"/>
        <v>0</v>
      </c>
      <c r="I33" s="6">
        <f t="shared" si="7"/>
        <v>0</v>
      </c>
      <c r="J33" s="6"/>
      <c r="K33" s="6"/>
      <c r="L33" s="1"/>
      <c r="M33">
        <f t="shared" si="8"/>
        <v>0</v>
      </c>
      <c r="P33">
        <f t="shared" si="1"/>
        <v>0</v>
      </c>
    </row>
    <row r="34" spans="1:16" ht="15" customHeight="1">
      <c r="A34" s="1"/>
      <c r="B34" s="1">
        <f t="shared" si="2"/>
        <v>126</v>
      </c>
      <c r="C34" s="1" t="s">
        <v>57</v>
      </c>
      <c r="D34" s="1" t="s">
        <v>11</v>
      </c>
      <c r="E34" s="1"/>
      <c r="F34" s="1" t="s">
        <v>56</v>
      </c>
      <c r="G34" s="6">
        <v>51</v>
      </c>
      <c r="H34" s="6">
        <f t="shared" si="0"/>
        <v>0</v>
      </c>
      <c r="I34" s="6">
        <f t="shared" si="7"/>
        <v>0</v>
      </c>
      <c r="J34" s="6"/>
      <c r="K34" s="6"/>
      <c r="L34" s="1"/>
      <c r="M34">
        <f t="shared" si="8"/>
        <v>1</v>
      </c>
      <c r="P34">
        <f t="shared" si="1"/>
        <v>0</v>
      </c>
    </row>
    <row r="35" spans="1:16" ht="15" customHeight="1">
      <c r="A35" s="1"/>
      <c r="B35" s="1">
        <f t="shared" si="2"/>
        <v>127</v>
      </c>
      <c r="C35" s="1" t="s">
        <v>58</v>
      </c>
      <c r="D35" s="1" t="s">
        <v>11</v>
      </c>
      <c r="E35" s="1"/>
      <c r="F35" s="1" t="s">
        <v>59</v>
      </c>
      <c r="G35" s="6">
        <v>41.2</v>
      </c>
      <c r="H35" s="6">
        <f t="shared" si="0"/>
        <v>0</v>
      </c>
      <c r="I35" s="6">
        <f t="shared" si="7"/>
        <v>0</v>
      </c>
      <c r="J35" s="6"/>
      <c r="K35" s="6"/>
      <c r="L35" s="1"/>
      <c r="M35">
        <f t="shared" si="8"/>
        <v>1</v>
      </c>
      <c r="P35">
        <f t="shared" si="1"/>
        <v>0</v>
      </c>
    </row>
    <row r="36" spans="1:16" ht="15" customHeight="1">
      <c r="A36" s="1"/>
      <c r="B36" s="1">
        <f t="shared" si="2"/>
        <v>128</v>
      </c>
      <c r="C36" s="1" t="s">
        <v>61</v>
      </c>
      <c r="D36" s="1" t="s">
        <v>11</v>
      </c>
      <c r="E36" s="1"/>
      <c r="F36" s="1" t="s">
        <v>60</v>
      </c>
      <c r="G36" s="6">
        <v>56.23</v>
      </c>
      <c r="H36" s="6">
        <f t="shared" ref="H36:H67" si="9">IF(G36="NA",1,0)</f>
        <v>0</v>
      </c>
      <c r="I36" s="6">
        <f t="shared" ref="I36:I67" si="10">IF(D36="F",1,0)</f>
        <v>0</v>
      </c>
      <c r="J36" s="6"/>
      <c r="K36" s="6"/>
      <c r="L36" s="1"/>
      <c r="M36">
        <f t="shared" ref="M36:M67" si="11">IF(C36&gt;1,1,0)</f>
        <v>1</v>
      </c>
      <c r="P36">
        <f t="shared" ref="P36:P67" si="12">IF(F36="Unattached",1,0)</f>
        <v>1</v>
      </c>
    </row>
    <row r="37" spans="1:16" ht="15" customHeight="1">
      <c r="A37" s="1"/>
      <c r="B37" s="1">
        <f t="shared" ref="B37:B58" si="13">SUM(B36)+1</f>
        <v>129</v>
      </c>
      <c r="C37" s="1" t="s">
        <v>65</v>
      </c>
      <c r="D37" s="1" t="s">
        <v>8</v>
      </c>
      <c r="E37" s="1"/>
      <c r="F37" s="1" t="s">
        <v>56</v>
      </c>
      <c r="G37" s="6">
        <v>67.19</v>
      </c>
      <c r="H37" s="6">
        <f t="shared" si="9"/>
        <v>0</v>
      </c>
      <c r="I37" s="6">
        <f t="shared" si="10"/>
        <v>1</v>
      </c>
      <c r="J37" s="6"/>
      <c r="K37" s="6"/>
      <c r="L37" s="1"/>
      <c r="M37">
        <f t="shared" si="11"/>
        <v>1</v>
      </c>
      <c r="P37">
        <f t="shared" si="12"/>
        <v>0</v>
      </c>
    </row>
    <row r="38" spans="1:16" ht="15" customHeight="1">
      <c r="A38" s="1"/>
      <c r="B38" s="1">
        <f t="shared" si="13"/>
        <v>130</v>
      </c>
      <c r="C38" s="1" t="s">
        <v>64</v>
      </c>
      <c r="D38" s="1" t="s">
        <v>8</v>
      </c>
      <c r="E38" s="1"/>
      <c r="F38" s="1" t="s">
        <v>56</v>
      </c>
      <c r="G38" s="6">
        <v>51.31</v>
      </c>
      <c r="H38" s="6">
        <f t="shared" si="9"/>
        <v>0</v>
      </c>
      <c r="I38" s="6">
        <f t="shared" si="10"/>
        <v>1</v>
      </c>
      <c r="J38" s="6"/>
      <c r="K38" s="6"/>
      <c r="L38" s="1"/>
      <c r="M38">
        <f t="shared" si="11"/>
        <v>1</v>
      </c>
      <c r="P38">
        <f t="shared" si="12"/>
        <v>0</v>
      </c>
    </row>
    <row r="39" spans="1:16" ht="15" customHeight="1">
      <c r="A39" s="1"/>
      <c r="B39" s="1">
        <f t="shared" si="13"/>
        <v>131</v>
      </c>
      <c r="C39" s="1" t="s">
        <v>67</v>
      </c>
      <c r="D39" s="1" t="s">
        <v>11</v>
      </c>
      <c r="E39" s="1"/>
      <c r="F39" s="1" t="s">
        <v>56</v>
      </c>
      <c r="G39" s="6">
        <v>46.39</v>
      </c>
      <c r="H39" s="6">
        <f t="shared" si="9"/>
        <v>0</v>
      </c>
      <c r="I39" s="6">
        <f t="shared" si="10"/>
        <v>0</v>
      </c>
      <c r="J39" s="6"/>
      <c r="K39" s="6"/>
      <c r="L39" s="1"/>
      <c r="M39">
        <f t="shared" si="11"/>
        <v>1</v>
      </c>
      <c r="P39">
        <f t="shared" si="12"/>
        <v>0</v>
      </c>
    </row>
    <row r="40" spans="1:16" ht="15" customHeight="1">
      <c r="A40" s="1"/>
      <c r="B40" s="1">
        <f t="shared" si="13"/>
        <v>132</v>
      </c>
      <c r="C40" s="1" t="s">
        <v>68</v>
      </c>
      <c r="D40" s="1" t="s">
        <v>11</v>
      </c>
      <c r="E40" s="1"/>
      <c r="F40" s="1" t="s">
        <v>60</v>
      </c>
      <c r="G40" s="6">
        <v>46.55</v>
      </c>
      <c r="H40" s="6">
        <f t="shared" si="9"/>
        <v>0</v>
      </c>
      <c r="I40" s="6">
        <f t="shared" si="10"/>
        <v>0</v>
      </c>
      <c r="J40" s="6"/>
      <c r="K40" s="6"/>
      <c r="L40" s="1"/>
      <c r="M40">
        <f t="shared" si="11"/>
        <v>1</v>
      </c>
      <c r="P40">
        <f t="shared" si="12"/>
        <v>1</v>
      </c>
    </row>
    <row r="41" spans="1:16" ht="15" customHeight="1">
      <c r="A41" s="1"/>
      <c r="B41" s="1">
        <f t="shared" si="13"/>
        <v>133</v>
      </c>
      <c r="C41" s="1" t="s">
        <v>69</v>
      </c>
      <c r="D41" s="1" t="s">
        <v>11</v>
      </c>
      <c r="E41" s="1"/>
      <c r="F41" s="1" t="s">
        <v>60</v>
      </c>
      <c r="G41" s="6">
        <v>52.58</v>
      </c>
      <c r="H41" s="6">
        <f t="shared" si="9"/>
        <v>0</v>
      </c>
      <c r="I41" s="6">
        <f t="shared" si="10"/>
        <v>0</v>
      </c>
      <c r="J41" s="6"/>
      <c r="K41" s="6"/>
      <c r="L41" s="1"/>
      <c r="M41">
        <f t="shared" si="11"/>
        <v>1</v>
      </c>
      <c r="P41">
        <f t="shared" si="12"/>
        <v>1</v>
      </c>
    </row>
    <row r="42" spans="1:16" ht="15" customHeight="1">
      <c r="A42" s="1"/>
      <c r="B42" s="1">
        <f t="shared" si="13"/>
        <v>134</v>
      </c>
      <c r="C42" s="1" t="s">
        <v>70</v>
      </c>
      <c r="D42" s="1" t="s">
        <v>11</v>
      </c>
      <c r="E42" s="1"/>
      <c r="F42" s="1" t="s">
        <v>60</v>
      </c>
      <c r="G42" s="6">
        <v>55.19</v>
      </c>
      <c r="H42" s="6">
        <f t="shared" si="9"/>
        <v>0</v>
      </c>
      <c r="I42" s="6">
        <f t="shared" si="10"/>
        <v>0</v>
      </c>
      <c r="J42" s="6"/>
      <c r="K42" s="6"/>
      <c r="L42" s="1"/>
      <c r="M42">
        <f t="shared" si="11"/>
        <v>1</v>
      </c>
      <c r="P42">
        <f t="shared" si="12"/>
        <v>1</v>
      </c>
    </row>
    <row r="43" spans="1:16" ht="15" customHeight="1">
      <c r="A43" s="1"/>
      <c r="B43" s="1">
        <f t="shared" si="13"/>
        <v>135</v>
      </c>
      <c r="C43" s="1" t="s">
        <v>72</v>
      </c>
      <c r="D43" s="1" t="s">
        <v>11</v>
      </c>
      <c r="E43" s="1"/>
      <c r="F43" s="1" t="s">
        <v>60</v>
      </c>
      <c r="G43" s="6">
        <v>43.18</v>
      </c>
      <c r="H43" s="6">
        <f t="shared" si="9"/>
        <v>0</v>
      </c>
      <c r="I43" s="6">
        <f t="shared" si="10"/>
        <v>0</v>
      </c>
      <c r="J43" s="6"/>
      <c r="K43" s="6"/>
      <c r="L43" s="1"/>
      <c r="M43">
        <f t="shared" si="11"/>
        <v>1</v>
      </c>
      <c r="P43">
        <f t="shared" si="12"/>
        <v>1</v>
      </c>
    </row>
    <row r="44" spans="1:16" ht="15" customHeight="1">
      <c r="A44" s="1"/>
      <c r="B44" s="1">
        <f t="shared" si="13"/>
        <v>136</v>
      </c>
      <c r="C44" s="1" t="s">
        <v>71</v>
      </c>
      <c r="D44" s="1" t="s">
        <v>11</v>
      </c>
      <c r="E44" s="1"/>
      <c r="F44" s="1" t="s">
        <v>56</v>
      </c>
      <c r="G44" s="6">
        <v>42.25</v>
      </c>
      <c r="H44" s="6">
        <f t="shared" si="9"/>
        <v>0</v>
      </c>
      <c r="I44" s="6">
        <f t="shared" si="10"/>
        <v>0</v>
      </c>
      <c r="J44" s="6"/>
      <c r="K44" s="6"/>
      <c r="L44" s="1"/>
      <c r="M44">
        <f t="shared" si="11"/>
        <v>1</v>
      </c>
      <c r="P44">
        <f t="shared" si="12"/>
        <v>0</v>
      </c>
    </row>
    <row r="45" spans="1:16" ht="15" customHeight="1">
      <c r="A45" s="1"/>
      <c r="B45" s="1">
        <f t="shared" si="13"/>
        <v>137</v>
      </c>
      <c r="C45" s="1" t="s">
        <v>74</v>
      </c>
      <c r="D45" s="1" t="s">
        <v>11</v>
      </c>
      <c r="E45" s="1"/>
      <c r="F45" s="1" t="s">
        <v>75</v>
      </c>
      <c r="G45" s="6">
        <v>46.05</v>
      </c>
      <c r="H45" s="6">
        <f t="shared" si="9"/>
        <v>0</v>
      </c>
      <c r="I45" s="6">
        <f t="shared" si="10"/>
        <v>0</v>
      </c>
      <c r="J45" s="6"/>
      <c r="K45" s="6"/>
      <c r="L45" s="1"/>
      <c r="M45">
        <f t="shared" si="11"/>
        <v>1</v>
      </c>
      <c r="P45">
        <f t="shared" si="12"/>
        <v>0</v>
      </c>
    </row>
    <row r="46" spans="1:16" ht="15" customHeight="1">
      <c r="A46" s="1"/>
      <c r="B46" s="1">
        <f t="shared" si="13"/>
        <v>138</v>
      </c>
      <c r="C46" s="1" t="s">
        <v>76</v>
      </c>
      <c r="D46" s="1" t="s">
        <v>11</v>
      </c>
      <c r="E46" s="1"/>
      <c r="F46" s="1" t="s">
        <v>60</v>
      </c>
      <c r="G46" s="6">
        <v>40.54</v>
      </c>
      <c r="H46" s="6">
        <f t="shared" si="9"/>
        <v>0</v>
      </c>
      <c r="I46" s="6">
        <f t="shared" si="10"/>
        <v>0</v>
      </c>
      <c r="J46" s="6"/>
      <c r="K46" s="6"/>
      <c r="L46" s="1"/>
      <c r="M46">
        <f t="shared" si="11"/>
        <v>1</v>
      </c>
      <c r="P46">
        <f t="shared" si="12"/>
        <v>1</v>
      </c>
    </row>
    <row r="47" spans="1:16" ht="15" customHeight="1">
      <c r="A47" s="1"/>
      <c r="B47" s="1">
        <f t="shared" si="13"/>
        <v>139</v>
      </c>
      <c r="C47" s="1" t="s">
        <v>79</v>
      </c>
      <c r="D47" s="1" t="s">
        <v>8</v>
      </c>
      <c r="E47" s="1"/>
      <c r="F47" s="1" t="s">
        <v>60</v>
      </c>
      <c r="G47" s="6">
        <v>77.36</v>
      </c>
      <c r="H47" s="6">
        <f t="shared" si="9"/>
        <v>0</v>
      </c>
      <c r="I47" s="6">
        <f t="shared" si="10"/>
        <v>1</v>
      </c>
      <c r="J47" s="6"/>
      <c r="K47" s="6"/>
      <c r="L47" s="1"/>
      <c r="M47">
        <f t="shared" si="11"/>
        <v>1</v>
      </c>
      <c r="P47">
        <f t="shared" si="12"/>
        <v>1</v>
      </c>
    </row>
    <row r="48" spans="1:16" ht="15" customHeight="1">
      <c r="A48" s="1"/>
      <c r="B48" s="1">
        <f t="shared" si="13"/>
        <v>140</v>
      </c>
      <c r="C48" s="1" t="s">
        <v>80</v>
      </c>
      <c r="D48" s="1" t="s">
        <v>11</v>
      </c>
      <c r="E48" s="1"/>
      <c r="F48" s="1" t="s">
        <v>62</v>
      </c>
      <c r="G48" s="6">
        <v>50.54</v>
      </c>
      <c r="H48" s="6">
        <f t="shared" si="9"/>
        <v>0</v>
      </c>
      <c r="I48" s="6">
        <f t="shared" si="10"/>
        <v>0</v>
      </c>
      <c r="J48" s="6"/>
      <c r="K48" s="6"/>
      <c r="L48" s="1"/>
      <c r="M48">
        <f t="shared" si="11"/>
        <v>1</v>
      </c>
      <c r="P48">
        <f t="shared" si="12"/>
        <v>0</v>
      </c>
    </row>
    <row r="49" spans="1:16" ht="15" customHeight="1">
      <c r="A49" s="1"/>
      <c r="B49" s="1">
        <f t="shared" si="13"/>
        <v>141</v>
      </c>
      <c r="C49" s="1" t="s">
        <v>81</v>
      </c>
      <c r="D49" s="1" t="s">
        <v>11</v>
      </c>
      <c r="E49" s="1"/>
      <c r="F49" s="1" t="s">
        <v>82</v>
      </c>
      <c r="G49" s="6">
        <v>51.18</v>
      </c>
      <c r="H49" s="6">
        <f t="shared" si="9"/>
        <v>0</v>
      </c>
      <c r="I49" s="6">
        <f t="shared" si="10"/>
        <v>0</v>
      </c>
      <c r="J49" s="6"/>
      <c r="K49" s="6"/>
      <c r="L49" s="1"/>
      <c r="M49">
        <f t="shared" si="11"/>
        <v>1</v>
      </c>
      <c r="P49">
        <f t="shared" si="12"/>
        <v>0</v>
      </c>
    </row>
    <row r="50" spans="1:16" ht="15" customHeight="1">
      <c r="A50" s="1"/>
      <c r="B50" s="1">
        <f t="shared" si="13"/>
        <v>142</v>
      </c>
      <c r="C50" s="1" t="s">
        <v>83</v>
      </c>
      <c r="D50" s="1" t="s">
        <v>11</v>
      </c>
      <c r="E50" s="1"/>
      <c r="F50" s="1" t="s">
        <v>84</v>
      </c>
      <c r="G50" s="6">
        <v>48.14</v>
      </c>
      <c r="H50" s="6">
        <f t="shared" si="9"/>
        <v>0</v>
      </c>
      <c r="I50" s="6">
        <f t="shared" si="10"/>
        <v>0</v>
      </c>
      <c r="J50" s="6"/>
      <c r="K50" s="6"/>
      <c r="L50" s="1"/>
      <c r="M50">
        <f t="shared" si="11"/>
        <v>1</v>
      </c>
      <c r="P50">
        <f t="shared" si="12"/>
        <v>0</v>
      </c>
    </row>
    <row r="51" spans="1:16" ht="15" customHeight="1">
      <c r="A51" s="1"/>
      <c r="B51" s="1">
        <f t="shared" si="13"/>
        <v>143</v>
      </c>
      <c r="C51" s="1" t="s">
        <v>85</v>
      </c>
      <c r="D51" s="1" t="s">
        <v>11</v>
      </c>
      <c r="E51" s="1"/>
      <c r="F51" s="1" t="s">
        <v>48</v>
      </c>
      <c r="G51" s="6">
        <v>77.47</v>
      </c>
      <c r="H51" s="6">
        <f t="shared" si="9"/>
        <v>0</v>
      </c>
      <c r="I51" s="6">
        <f t="shared" si="10"/>
        <v>0</v>
      </c>
      <c r="J51" s="6"/>
      <c r="K51" s="6"/>
      <c r="L51" s="1"/>
      <c r="M51">
        <f t="shared" si="11"/>
        <v>1</v>
      </c>
      <c r="P51">
        <f t="shared" si="12"/>
        <v>0</v>
      </c>
    </row>
    <row r="52" spans="1:16" ht="15" customHeight="1">
      <c r="A52" s="1"/>
      <c r="B52" s="1">
        <f t="shared" si="13"/>
        <v>144</v>
      </c>
      <c r="C52" s="1" t="s">
        <v>88</v>
      </c>
      <c r="D52" s="1" t="s">
        <v>11</v>
      </c>
      <c r="E52" s="1"/>
      <c r="F52" s="1" t="s">
        <v>60</v>
      </c>
      <c r="G52" s="6">
        <v>53.28</v>
      </c>
      <c r="H52" s="6">
        <f t="shared" si="9"/>
        <v>0</v>
      </c>
      <c r="I52" s="6">
        <f t="shared" si="10"/>
        <v>0</v>
      </c>
      <c r="J52" s="6"/>
      <c r="K52" s="6"/>
      <c r="L52" s="1"/>
      <c r="M52">
        <f t="shared" si="11"/>
        <v>1</v>
      </c>
      <c r="P52">
        <f t="shared" si="12"/>
        <v>1</v>
      </c>
    </row>
    <row r="53" spans="1:16" ht="15" customHeight="1">
      <c r="A53" s="1"/>
      <c r="B53" s="1">
        <f t="shared" si="13"/>
        <v>145</v>
      </c>
      <c r="C53" s="1" t="s">
        <v>87</v>
      </c>
      <c r="D53" s="1" t="s">
        <v>11</v>
      </c>
      <c r="E53" s="1"/>
      <c r="F53" s="1" t="s">
        <v>60</v>
      </c>
      <c r="G53" s="6">
        <v>53.09</v>
      </c>
      <c r="H53" s="6">
        <f t="shared" si="9"/>
        <v>0</v>
      </c>
      <c r="I53" s="6">
        <f t="shared" si="10"/>
        <v>0</v>
      </c>
      <c r="J53" s="6"/>
      <c r="K53" s="6"/>
      <c r="L53" s="1"/>
      <c r="M53">
        <f t="shared" si="11"/>
        <v>1</v>
      </c>
      <c r="P53">
        <f t="shared" si="12"/>
        <v>1</v>
      </c>
    </row>
    <row r="54" spans="1:16" ht="15" customHeight="1">
      <c r="A54" s="1"/>
      <c r="B54" s="1">
        <f t="shared" si="13"/>
        <v>146</v>
      </c>
      <c r="C54" s="1" t="s">
        <v>90</v>
      </c>
      <c r="D54" s="1" t="s">
        <v>11</v>
      </c>
      <c r="E54" s="1"/>
      <c r="F54" s="1" t="s">
        <v>91</v>
      </c>
      <c r="G54" s="6">
        <v>42.05</v>
      </c>
      <c r="H54" s="6">
        <f t="shared" si="9"/>
        <v>0</v>
      </c>
      <c r="I54" s="6">
        <f t="shared" si="10"/>
        <v>0</v>
      </c>
      <c r="J54" s="6"/>
      <c r="K54" s="6"/>
      <c r="L54" s="1"/>
      <c r="M54">
        <f t="shared" si="11"/>
        <v>1</v>
      </c>
      <c r="P54">
        <f t="shared" si="12"/>
        <v>0</v>
      </c>
    </row>
    <row r="55" spans="1:16" ht="15" customHeight="1">
      <c r="A55" s="1"/>
      <c r="B55" s="1">
        <f t="shared" si="13"/>
        <v>147</v>
      </c>
      <c r="C55" s="1" t="s">
        <v>92</v>
      </c>
      <c r="D55" s="1" t="s">
        <v>11</v>
      </c>
      <c r="E55" s="1"/>
      <c r="F55" s="1" t="s">
        <v>60</v>
      </c>
      <c r="G55" s="6">
        <v>48.03</v>
      </c>
      <c r="H55" s="6">
        <f t="shared" si="9"/>
        <v>0</v>
      </c>
      <c r="I55" s="6">
        <f t="shared" si="10"/>
        <v>0</v>
      </c>
      <c r="J55" s="6"/>
      <c r="K55" s="6"/>
      <c r="L55" s="1"/>
      <c r="M55">
        <f t="shared" si="11"/>
        <v>1</v>
      </c>
      <c r="P55">
        <f t="shared" si="12"/>
        <v>1</v>
      </c>
    </row>
    <row r="56" spans="1:16" ht="15" customHeight="1">
      <c r="A56" s="1"/>
      <c r="B56" s="1">
        <f t="shared" si="13"/>
        <v>148</v>
      </c>
      <c r="C56" s="1" t="s">
        <v>93</v>
      </c>
      <c r="D56" s="1" t="s">
        <v>11</v>
      </c>
      <c r="E56" s="1"/>
      <c r="F56" s="1" t="s">
        <v>60</v>
      </c>
      <c r="G56" s="6">
        <v>55.32</v>
      </c>
      <c r="H56" s="6">
        <f t="shared" si="9"/>
        <v>0</v>
      </c>
      <c r="I56" s="6">
        <f t="shared" si="10"/>
        <v>0</v>
      </c>
      <c r="J56" s="6"/>
      <c r="K56" s="6"/>
      <c r="L56" s="1"/>
      <c r="M56">
        <f t="shared" si="11"/>
        <v>1</v>
      </c>
      <c r="P56">
        <f t="shared" si="12"/>
        <v>1</v>
      </c>
    </row>
    <row r="57" spans="1:16" ht="15" customHeight="1">
      <c r="A57" s="1"/>
      <c r="B57" s="1">
        <f t="shared" si="13"/>
        <v>149</v>
      </c>
      <c r="C57" s="1" t="s">
        <v>95</v>
      </c>
      <c r="D57" s="1" t="s">
        <v>11</v>
      </c>
      <c r="E57" s="1"/>
      <c r="F57" s="1" t="s">
        <v>60</v>
      </c>
      <c r="G57" s="6">
        <v>67.540000000000006</v>
      </c>
      <c r="H57" s="6">
        <f t="shared" si="9"/>
        <v>0</v>
      </c>
      <c r="I57" s="6">
        <f t="shared" si="10"/>
        <v>0</v>
      </c>
      <c r="J57" s="6"/>
      <c r="K57" s="6"/>
      <c r="L57" s="1"/>
      <c r="M57">
        <f t="shared" si="11"/>
        <v>1</v>
      </c>
      <c r="P57">
        <f t="shared" si="12"/>
        <v>1</v>
      </c>
    </row>
    <row r="58" spans="1:16" ht="15" customHeight="1">
      <c r="A58" s="1"/>
      <c r="B58" s="1">
        <f t="shared" si="13"/>
        <v>150</v>
      </c>
      <c r="C58" s="1" t="s">
        <v>94</v>
      </c>
      <c r="D58" s="1" t="s">
        <v>11</v>
      </c>
      <c r="E58" s="1"/>
      <c r="F58" s="1" t="s">
        <v>62</v>
      </c>
      <c r="G58" s="6">
        <v>57.15</v>
      </c>
      <c r="H58" s="6">
        <f t="shared" si="9"/>
        <v>0</v>
      </c>
      <c r="I58" s="6">
        <f t="shared" si="10"/>
        <v>0</v>
      </c>
      <c r="J58" s="6"/>
      <c r="K58" s="6"/>
      <c r="L58" s="1"/>
      <c r="M58">
        <f t="shared" si="11"/>
        <v>1</v>
      </c>
      <c r="P58">
        <f t="shared" si="12"/>
        <v>0</v>
      </c>
    </row>
    <row r="59" spans="1:16" ht="15" customHeight="1">
      <c r="A59" s="1"/>
      <c r="B59" s="1">
        <v>200</v>
      </c>
      <c r="C59" s="1" t="s">
        <v>34</v>
      </c>
      <c r="D59" s="1" t="s">
        <v>11</v>
      </c>
      <c r="E59" s="1"/>
      <c r="F59" s="1" t="s">
        <v>35</v>
      </c>
      <c r="G59" s="6">
        <v>54.05</v>
      </c>
      <c r="H59" s="6">
        <f t="shared" si="9"/>
        <v>0</v>
      </c>
      <c r="I59" s="6">
        <f t="shared" si="10"/>
        <v>0</v>
      </c>
      <c r="J59" s="6"/>
      <c r="K59" s="6"/>
      <c r="L59" s="2"/>
      <c r="M59">
        <f t="shared" si="11"/>
        <v>1</v>
      </c>
      <c r="P59">
        <f t="shared" si="12"/>
        <v>0</v>
      </c>
    </row>
    <row r="60" spans="1:16" ht="15" customHeight="1">
      <c r="A60" s="1"/>
      <c r="B60" s="1">
        <f t="shared" ref="B60:B91" si="14">SUM(B59)+1</f>
        <v>201</v>
      </c>
      <c r="C60" s="1" t="s">
        <v>36</v>
      </c>
      <c r="D60" s="1" t="s">
        <v>8</v>
      </c>
      <c r="E60" s="1"/>
      <c r="F60" s="1" t="s">
        <v>37</v>
      </c>
      <c r="G60" s="6">
        <v>64.31</v>
      </c>
      <c r="H60" s="6">
        <f t="shared" si="9"/>
        <v>0</v>
      </c>
      <c r="I60" s="6">
        <f t="shared" si="10"/>
        <v>1</v>
      </c>
      <c r="J60" s="6"/>
      <c r="K60" s="6"/>
      <c r="L60" s="1"/>
      <c r="M60">
        <f t="shared" si="11"/>
        <v>1</v>
      </c>
      <c r="P60">
        <f t="shared" si="12"/>
        <v>0</v>
      </c>
    </row>
    <row r="61" spans="1:16" ht="15" customHeight="1">
      <c r="A61" s="1"/>
      <c r="B61" s="1">
        <f t="shared" si="14"/>
        <v>202</v>
      </c>
      <c r="C61" s="1" t="s">
        <v>38</v>
      </c>
      <c r="D61" s="1" t="s">
        <v>11</v>
      </c>
      <c r="E61" s="1"/>
      <c r="F61" s="1" t="s">
        <v>60</v>
      </c>
      <c r="G61" s="6">
        <v>48.32</v>
      </c>
      <c r="H61" s="6">
        <f t="shared" si="9"/>
        <v>0</v>
      </c>
      <c r="I61" s="6">
        <f t="shared" si="10"/>
        <v>0</v>
      </c>
      <c r="J61" s="6"/>
      <c r="K61" s="6"/>
      <c r="L61" s="1"/>
      <c r="M61">
        <f t="shared" si="11"/>
        <v>1</v>
      </c>
      <c r="P61">
        <f t="shared" si="12"/>
        <v>1</v>
      </c>
    </row>
    <row r="62" spans="1:16" ht="15" customHeight="1">
      <c r="A62" s="1"/>
      <c r="B62" s="1">
        <f t="shared" si="14"/>
        <v>203</v>
      </c>
      <c r="C62" s="1" t="s">
        <v>39</v>
      </c>
      <c r="D62" s="1" t="s">
        <v>11</v>
      </c>
      <c r="E62" s="1"/>
      <c r="F62" s="1" t="s">
        <v>60</v>
      </c>
      <c r="G62" s="6">
        <v>49.09</v>
      </c>
      <c r="H62" s="6">
        <f t="shared" si="9"/>
        <v>0</v>
      </c>
      <c r="I62" s="6">
        <f t="shared" si="10"/>
        <v>0</v>
      </c>
      <c r="J62" s="6"/>
      <c r="K62" s="6"/>
      <c r="L62" s="1"/>
      <c r="M62">
        <f t="shared" si="11"/>
        <v>1</v>
      </c>
      <c r="P62">
        <f t="shared" si="12"/>
        <v>1</v>
      </c>
    </row>
    <row r="63" spans="1:16" ht="15" customHeight="1">
      <c r="A63" s="1"/>
      <c r="B63" s="1">
        <f t="shared" si="14"/>
        <v>204</v>
      </c>
      <c r="C63" s="1" t="s">
        <v>40</v>
      </c>
      <c r="D63" s="1" t="s">
        <v>11</v>
      </c>
      <c r="E63" s="1"/>
      <c r="F63" s="1" t="s">
        <v>41</v>
      </c>
      <c r="G63" s="6">
        <v>47.2</v>
      </c>
      <c r="H63" s="6">
        <f t="shared" si="9"/>
        <v>0</v>
      </c>
      <c r="I63" s="6">
        <f t="shared" si="10"/>
        <v>0</v>
      </c>
      <c r="J63" s="6"/>
      <c r="K63" s="6"/>
      <c r="L63" s="1"/>
      <c r="M63">
        <f t="shared" si="11"/>
        <v>1</v>
      </c>
      <c r="P63">
        <f t="shared" si="12"/>
        <v>0</v>
      </c>
    </row>
    <row r="64" spans="1:16" ht="15" customHeight="1">
      <c r="A64" s="1"/>
      <c r="B64" s="1">
        <f t="shared" si="14"/>
        <v>205</v>
      </c>
      <c r="C64" s="1" t="s">
        <v>42</v>
      </c>
      <c r="D64" s="1" t="s">
        <v>11</v>
      </c>
      <c r="E64" s="1"/>
      <c r="F64" s="1" t="s">
        <v>60</v>
      </c>
      <c r="G64" s="6">
        <v>48.15</v>
      </c>
      <c r="H64" s="6">
        <f t="shared" si="9"/>
        <v>0</v>
      </c>
      <c r="I64" s="6">
        <f t="shared" si="10"/>
        <v>0</v>
      </c>
      <c r="J64" s="6"/>
      <c r="K64" s="6"/>
      <c r="L64" s="1"/>
      <c r="M64">
        <f t="shared" si="11"/>
        <v>1</v>
      </c>
      <c r="P64">
        <f t="shared" si="12"/>
        <v>1</v>
      </c>
    </row>
    <row r="65" spans="1:16" ht="15" customHeight="1">
      <c r="A65" s="1"/>
      <c r="B65" s="1">
        <f t="shared" si="14"/>
        <v>206</v>
      </c>
      <c r="C65" s="1" t="s">
        <v>46</v>
      </c>
      <c r="D65" s="1" t="s">
        <v>8</v>
      </c>
      <c r="E65" s="1"/>
      <c r="F65" s="1" t="s">
        <v>60</v>
      </c>
      <c r="G65" s="6">
        <v>59.14</v>
      </c>
      <c r="H65" s="6">
        <f t="shared" si="9"/>
        <v>0</v>
      </c>
      <c r="I65" s="6">
        <f t="shared" si="10"/>
        <v>1</v>
      </c>
      <c r="J65" s="6"/>
      <c r="K65" s="6"/>
      <c r="L65" s="1"/>
      <c r="M65">
        <f t="shared" si="11"/>
        <v>1</v>
      </c>
      <c r="P65">
        <f t="shared" si="12"/>
        <v>1</v>
      </c>
    </row>
    <row r="66" spans="1:16" ht="15" customHeight="1">
      <c r="A66" s="1"/>
      <c r="B66" s="1">
        <f t="shared" si="14"/>
        <v>207</v>
      </c>
      <c r="C66" s="1" t="s">
        <v>47</v>
      </c>
      <c r="D66" s="1" t="s">
        <v>8</v>
      </c>
      <c r="E66" s="1"/>
      <c r="F66" s="1" t="s">
        <v>60</v>
      </c>
      <c r="G66" s="6">
        <v>53.33</v>
      </c>
      <c r="H66" s="6">
        <f t="shared" si="9"/>
        <v>0</v>
      </c>
      <c r="I66" s="6">
        <f t="shared" si="10"/>
        <v>1</v>
      </c>
      <c r="J66" s="6"/>
      <c r="K66" s="6"/>
      <c r="L66" s="1"/>
      <c r="M66">
        <f t="shared" si="11"/>
        <v>1</v>
      </c>
      <c r="P66">
        <f t="shared" si="12"/>
        <v>1</v>
      </c>
    </row>
    <row r="67" spans="1:16" ht="15" customHeight="1">
      <c r="A67" s="1"/>
      <c r="B67" s="1">
        <f t="shared" si="14"/>
        <v>208</v>
      </c>
      <c r="C67" s="1" t="s">
        <v>49</v>
      </c>
      <c r="D67" s="1" t="s">
        <v>11</v>
      </c>
      <c r="E67" s="1"/>
      <c r="F67" s="1" t="s">
        <v>48</v>
      </c>
      <c r="G67" s="6">
        <v>59.25</v>
      </c>
      <c r="H67" s="6">
        <f t="shared" si="9"/>
        <v>0</v>
      </c>
      <c r="I67" s="6">
        <f t="shared" si="10"/>
        <v>0</v>
      </c>
      <c r="J67" s="6"/>
      <c r="K67" s="6"/>
      <c r="L67" s="1"/>
      <c r="M67">
        <f t="shared" si="11"/>
        <v>1</v>
      </c>
      <c r="P67">
        <f t="shared" si="12"/>
        <v>0</v>
      </c>
    </row>
    <row r="68" spans="1:16" ht="15" customHeight="1">
      <c r="A68" s="1"/>
      <c r="B68" s="1">
        <f t="shared" si="14"/>
        <v>209</v>
      </c>
      <c r="C68" s="1" t="s">
        <v>50</v>
      </c>
      <c r="D68" s="1" t="s">
        <v>11</v>
      </c>
      <c r="E68" s="1"/>
      <c r="F68" s="1" t="s">
        <v>35</v>
      </c>
      <c r="G68" s="6">
        <v>39.020000000000003</v>
      </c>
      <c r="H68" s="6">
        <f t="shared" ref="H68:H99" si="15">IF(G68="NA",1,0)</f>
        <v>0</v>
      </c>
      <c r="I68" s="6">
        <f t="shared" ref="I68:I99" si="16">IF(D68="F",1,0)</f>
        <v>0</v>
      </c>
      <c r="J68" s="6"/>
      <c r="K68" s="6"/>
      <c r="L68" s="1"/>
      <c r="M68">
        <f t="shared" ref="M68:M99" si="17">IF(C68&gt;1,1,0)</f>
        <v>1</v>
      </c>
      <c r="P68">
        <f t="shared" ref="P68:P99" si="18">IF(F68="Unattached",1,0)</f>
        <v>0</v>
      </c>
    </row>
    <row r="69" spans="1:16" ht="15" customHeight="1">
      <c r="A69" s="1"/>
      <c r="B69" s="1">
        <f t="shared" si="14"/>
        <v>210</v>
      </c>
      <c r="C69" s="1" t="s">
        <v>51</v>
      </c>
      <c r="D69" s="1" t="s">
        <v>11</v>
      </c>
      <c r="E69" s="1"/>
      <c r="F69" s="1" t="s">
        <v>60</v>
      </c>
      <c r="G69" s="6">
        <v>52.12</v>
      </c>
      <c r="H69" s="6">
        <f t="shared" si="15"/>
        <v>0</v>
      </c>
      <c r="I69" s="6">
        <f t="shared" si="16"/>
        <v>0</v>
      </c>
      <c r="J69" s="6"/>
      <c r="K69" s="6"/>
      <c r="L69" s="1"/>
      <c r="M69">
        <f t="shared" si="17"/>
        <v>1</v>
      </c>
      <c r="P69">
        <f t="shared" si="18"/>
        <v>1</v>
      </c>
    </row>
    <row r="70" spans="1:16" ht="15" customHeight="1">
      <c r="A70" s="1"/>
      <c r="B70" s="1">
        <f t="shared" si="14"/>
        <v>211</v>
      </c>
      <c r="C70" s="1" t="s">
        <v>52</v>
      </c>
      <c r="D70" s="1" t="s">
        <v>8</v>
      </c>
      <c r="E70" s="1"/>
      <c r="F70" s="1" t="s">
        <v>53</v>
      </c>
      <c r="G70" s="6">
        <v>63.29</v>
      </c>
      <c r="H70" s="6">
        <f t="shared" si="15"/>
        <v>0</v>
      </c>
      <c r="I70" s="6">
        <f t="shared" si="16"/>
        <v>1</v>
      </c>
      <c r="J70" s="6"/>
      <c r="K70" s="6"/>
      <c r="L70" s="1"/>
      <c r="M70">
        <f t="shared" si="17"/>
        <v>1</v>
      </c>
      <c r="P70">
        <f t="shared" si="18"/>
        <v>0</v>
      </c>
    </row>
    <row r="71" spans="1:16" ht="15" customHeight="1">
      <c r="A71" s="1"/>
      <c r="B71" s="1">
        <f t="shared" si="14"/>
        <v>212</v>
      </c>
      <c r="C71" s="1" t="s">
        <v>54</v>
      </c>
      <c r="D71" s="1" t="s">
        <v>11</v>
      </c>
      <c r="E71" s="1"/>
      <c r="F71" s="1" t="s">
        <v>60</v>
      </c>
      <c r="G71" s="6">
        <v>53.01</v>
      </c>
      <c r="H71" s="6">
        <f t="shared" si="15"/>
        <v>0</v>
      </c>
      <c r="I71" s="6">
        <f t="shared" si="16"/>
        <v>0</v>
      </c>
      <c r="J71" s="6"/>
      <c r="K71" s="6"/>
      <c r="L71" s="1"/>
      <c r="M71">
        <f t="shared" si="17"/>
        <v>1</v>
      </c>
      <c r="P71">
        <f t="shared" si="18"/>
        <v>1</v>
      </c>
    </row>
    <row r="72" spans="1:16" ht="15" customHeight="1">
      <c r="A72" s="1"/>
      <c r="B72" s="1">
        <f t="shared" si="14"/>
        <v>213</v>
      </c>
      <c r="C72" s="1"/>
      <c r="D72" s="1"/>
      <c r="E72" s="1"/>
      <c r="F72" s="1"/>
      <c r="G72" s="6"/>
      <c r="H72" s="6">
        <f t="shared" si="15"/>
        <v>0</v>
      </c>
      <c r="I72" s="6">
        <f t="shared" si="16"/>
        <v>0</v>
      </c>
      <c r="J72" s="6"/>
      <c r="K72" s="6"/>
      <c r="L72" s="1"/>
      <c r="M72">
        <f t="shared" si="17"/>
        <v>0</v>
      </c>
      <c r="P72">
        <f t="shared" si="18"/>
        <v>0</v>
      </c>
    </row>
    <row r="73" spans="1:16" ht="15" customHeight="1">
      <c r="A73" s="1"/>
      <c r="B73" s="1">
        <f t="shared" si="14"/>
        <v>214</v>
      </c>
      <c r="C73" s="1"/>
      <c r="D73" s="1"/>
      <c r="E73" s="1"/>
      <c r="F73" s="1"/>
      <c r="G73" s="6"/>
      <c r="H73" s="6">
        <f t="shared" si="15"/>
        <v>0</v>
      </c>
      <c r="I73" s="6">
        <f t="shared" si="16"/>
        <v>0</v>
      </c>
      <c r="J73" s="6"/>
      <c r="K73" s="6"/>
      <c r="L73" s="1"/>
      <c r="M73">
        <f t="shared" si="17"/>
        <v>0</v>
      </c>
      <c r="P73">
        <f t="shared" si="18"/>
        <v>0</v>
      </c>
    </row>
    <row r="74" spans="1:16" ht="15" customHeight="1">
      <c r="A74" s="1"/>
      <c r="B74" s="1">
        <f t="shared" si="14"/>
        <v>215</v>
      </c>
      <c r="C74" s="1"/>
      <c r="D74" s="1"/>
      <c r="E74" s="1"/>
      <c r="F74" s="1"/>
      <c r="G74" s="6"/>
      <c r="H74" s="6">
        <f t="shared" si="15"/>
        <v>0</v>
      </c>
      <c r="I74" s="6">
        <f t="shared" si="16"/>
        <v>0</v>
      </c>
      <c r="J74" s="6"/>
      <c r="K74" s="6"/>
      <c r="L74" s="1"/>
      <c r="M74">
        <f t="shared" si="17"/>
        <v>0</v>
      </c>
      <c r="P74">
        <f t="shared" si="18"/>
        <v>0</v>
      </c>
    </row>
    <row r="75" spans="1:16" ht="15" customHeight="1">
      <c r="A75" s="1"/>
      <c r="B75" s="1">
        <f t="shared" si="14"/>
        <v>216</v>
      </c>
      <c r="C75" s="1"/>
      <c r="D75" s="1"/>
      <c r="E75" s="1"/>
      <c r="F75" s="1"/>
      <c r="G75" s="6"/>
      <c r="H75" s="6">
        <f t="shared" si="15"/>
        <v>0</v>
      </c>
      <c r="I75" s="6">
        <f t="shared" si="16"/>
        <v>0</v>
      </c>
      <c r="J75" s="6"/>
      <c r="K75" s="6"/>
      <c r="L75" s="1"/>
      <c r="M75">
        <f t="shared" si="17"/>
        <v>0</v>
      </c>
      <c r="P75">
        <f t="shared" si="18"/>
        <v>0</v>
      </c>
    </row>
    <row r="76" spans="1:16" ht="15" customHeight="1">
      <c r="A76" s="1"/>
      <c r="B76" s="1">
        <f t="shared" si="14"/>
        <v>217</v>
      </c>
      <c r="C76" s="1"/>
      <c r="D76" s="1"/>
      <c r="E76" s="1"/>
      <c r="F76" s="1"/>
      <c r="G76" s="6"/>
      <c r="H76" s="6">
        <f t="shared" si="15"/>
        <v>0</v>
      </c>
      <c r="I76" s="6">
        <f t="shared" si="16"/>
        <v>0</v>
      </c>
      <c r="J76" s="6"/>
      <c r="K76" s="6"/>
      <c r="L76" s="1"/>
      <c r="M76">
        <f t="shared" si="17"/>
        <v>0</v>
      </c>
      <c r="P76">
        <f t="shared" si="18"/>
        <v>0</v>
      </c>
    </row>
    <row r="77" spans="1:16" ht="15" customHeight="1">
      <c r="A77" s="1"/>
      <c r="B77" s="1">
        <f t="shared" si="14"/>
        <v>218</v>
      </c>
      <c r="C77" s="1"/>
      <c r="D77" s="1"/>
      <c r="E77" s="1"/>
      <c r="F77" s="1"/>
      <c r="G77" s="6"/>
      <c r="H77" s="6">
        <f t="shared" si="15"/>
        <v>0</v>
      </c>
      <c r="I77" s="6">
        <f t="shared" si="16"/>
        <v>0</v>
      </c>
      <c r="J77" s="6"/>
      <c r="K77" s="6"/>
      <c r="L77" s="1"/>
      <c r="M77">
        <f t="shared" si="17"/>
        <v>0</v>
      </c>
      <c r="P77">
        <f t="shared" si="18"/>
        <v>0</v>
      </c>
    </row>
    <row r="78" spans="1:16" ht="15" customHeight="1">
      <c r="A78" s="1"/>
      <c r="B78" s="1">
        <f t="shared" si="14"/>
        <v>219</v>
      </c>
      <c r="C78" s="1"/>
      <c r="D78" s="1"/>
      <c r="E78" s="1"/>
      <c r="F78" s="1"/>
      <c r="G78" s="6"/>
      <c r="H78" s="6">
        <f t="shared" si="15"/>
        <v>0</v>
      </c>
      <c r="I78" s="6">
        <f t="shared" si="16"/>
        <v>0</v>
      </c>
      <c r="J78" s="6"/>
      <c r="K78" s="6"/>
      <c r="L78" s="1"/>
      <c r="M78">
        <f t="shared" si="17"/>
        <v>0</v>
      </c>
      <c r="P78">
        <f t="shared" si="18"/>
        <v>0</v>
      </c>
    </row>
    <row r="79" spans="1:16" ht="15" customHeight="1">
      <c r="A79" s="1"/>
      <c r="B79" s="1">
        <f t="shared" si="14"/>
        <v>220</v>
      </c>
      <c r="C79" s="1"/>
      <c r="D79" s="1"/>
      <c r="E79" s="1"/>
      <c r="F79" s="1"/>
      <c r="G79" s="6"/>
      <c r="H79" s="6">
        <f t="shared" si="15"/>
        <v>0</v>
      </c>
      <c r="I79" s="6">
        <f t="shared" si="16"/>
        <v>0</v>
      </c>
      <c r="J79" s="6"/>
      <c r="K79" s="6"/>
      <c r="L79" s="1"/>
      <c r="M79">
        <f t="shared" si="17"/>
        <v>0</v>
      </c>
      <c r="P79">
        <f t="shared" si="18"/>
        <v>0</v>
      </c>
    </row>
    <row r="80" spans="1:16" ht="15" customHeight="1">
      <c r="A80" s="1"/>
      <c r="B80" s="1">
        <f t="shared" si="14"/>
        <v>221</v>
      </c>
      <c r="C80" s="1"/>
      <c r="D80" s="1"/>
      <c r="E80" s="1"/>
      <c r="F80" s="1"/>
      <c r="G80" s="6"/>
      <c r="H80" s="6">
        <f t="shared" si="15"/>
        <v>0</v>
      </c>
      <c r="I80" s="6">
        <f t="shared" si="16"/>
        <v>0</v>
      </c>
      <c r="J80" s="6"/>
      <c r="K80" s="6"/>
      <c r="L80" s="1"/>
      <c r="M80">
        <f t="shared" si="17"/>
        <v>0</v>
      </c>
      <c r="P80">
        <f t="shared" si="18"/>
        <v>0</v>
      </c>
    </row>
    <row r="81" spans="1:16" ht="15" customHeight="1">
      <c r="A81" s="1"/>
      <c r="B81" s="1">
        <f t="shared" si="14"/>
        <v>222</v>
      </c>
      <c r="C81" s="1"/>
      <c r="D81" s="1"/>
      <c r="E81" s="1"/>
      <c r="F81" s="1"/>
      <c r="G81" s="6"/>
      <c r="H81" s="6">
        <f t="shared" si="15"/>
        <v>0</v>
      </c>
      <c r="I81" s="6">
        <f t="shared" si="16"/>
        <v>0</v>
      </c>
      <c r="J81" s="6"/>
      <c r="K81" s="6"/>
      <c r="L81" s="1"/>
      <c r="M81">
        <f t="shared" si="17"/>
        <v>0</v>
      </c>
      <c r="P81">
        <f t="shared" si="18"/>
        <v>0</v>
      </c>
    </row>
    <row r="82" spans="1:16" ht="15" customHeight="1">
      <c r="A82" s="1"/>
      <c r="B82" s="1">
        <f t="shared" si="14"/>
        <v>223</v>
      </c>
      <c r="C82" s="1"/>
      <c r="D82" s="1"/>
      <c r="E82" s="1"/>
      <c r="F82" s="1"/>
      <c r="G82" s="6"/>
      <c r="H82" s="6">
        <f t="shared" si="15"/>
        <v>0</v>
      </c>
      <c r="I82" s="6">
        <f t="shared" si="16"/>
        <v>0</v>
      </c>
      <c r="J82" s="6"/>
      <c r="K82" s="6"/>
      <c r="L82" s="1"/>
      <c r="M82">
        <f t="shared" si="17"/>
        <v>0</v>
      </c>
      <c r="P82">
        <f t="shared" si="18"/>
        <v>0</v>
      </c>
    </row>
    <row r="83" spans="1:16" ht="15" customHeight="1">
      <c r="A83" s="1"/>
      <c r="B83" s="1">
        <f t="shared" si="14"/>
        <v>224</v>
      </c>
      <c r="C83" s="1"/>
      <c r="D83" s="1"/>
      <c r="E83" s="1"/>
      <c r="F83" s="1"/>
      <c r="G83" s="6"/>
      <c r="H83" s="6">
        <f t="shared" si="15"/>
        <v>0</v>
      </c>
      <c r="I83" s="6">
        <f t="shared" si="16"/>
        <v>0</v>
      </c>
      <c r="J83" s="6"/>
      <c r="K83" s="6"/>
      <c r="L83" s="1"/>
      <c r="M83">
        <f t="shared" si="17"/>
        <v>0</v>
      </c>
      <c r="P83">
        <f t="shared" si="18"/>
        <v>0</v>
      </c>
    </row>
    <row r="84" spans="1:16" ht="15" customHeight="1">
      <c r="A84" s="1"/>
      <c r="B84" s="1">
        <f t="shared" si="14"/>
        <v>225</v>
      </c>
      <c r="C84" s="1"/>
      <c r="D84" s="1"/>
      <c r="E84" s="1"/>
      <c r="F84" s="1"/>
      <c r="G84" s="6"/>
      <c r="H84" s="6">
        <f t="shared" si="15"/>
        <v>0</v>
      </c>
      <c r="I84" s="6">
        <f t="shared" si="16"/>
        <v>0</v>
      </c>
      <c r="J84" s="6"/>
      <c r="K84" s="6"/>
      <c r="L84" s="1"/>
      <c r="M84">
        <f t="shared" si="17"/>
        <v>0</v>
      </c>
      <c r="P84">
        <f t="shared" si="18"/>
        <v>0</v>
      </c>
    </row>
    <row r="85" spans="1:16" ht="15" customHeight="1">
      <c r="A85" s="1"/>
      <c r="B85" s="1">
        <f t="shared" si="14"/>
        <v>226</v>
      </c>
      <c r="C85" s="1"/>
      <c r="D85" s="1"/>
      <c r="E85" s="1"/>
      <c r="F85" s="1"/>
      <c r="G85" s="6"/>
      <c r="H85" s="6">
        <f t="shared" si="15"/>
        <v>0</v>
      </c>
      <c r="I85" s="6">
        <f t="shared" si="16"/>
        <v>0</v>
      </c>
      <c r="J85" s="6"/>
      <c r="K85" s="6"/>
      <c r="L85" s="1"/>
      <c r="M85">
        <f t="shared" si="17"/>
        <v>0</v>
      </c>
      <c r="P85">
        <f t="shared" si="18"/>
        <v>0</v>
      </c>
    </row>
    <row r="86" spans="1:16" ht="15" customHeight="1">
      <c r="A86" s="1"/>
      <c r="B86" s="1">
        <f t="shared" si="14"/>
        <v>227</v>
      </c>
      <c r="C86" s="1"/>
      <c r="D86" s="1"/>
      <c r="E86" s="1"/>
      <c r="F86" s="1"/>
      <c r="G86" s="6"/>
      <c r="H86" s="6">
        <f t="shared" si="15"/>
        <v>0</v>
      </c>
      <c r="I86" s="6">
        <f t="shared" si="16"/>
        <v>0</v>
      </c>
      <c r="J86" s="6"/>
      <c r="K86" s="6"/>
      <c r="L86" s="1"/>
      <c r="M86">
        <f t="shared" si="17"/>
        <v>0</v>
      </c>
      <c r="P86">
        <f t="shared" si="18"/>
        <v>0</v>
      </c>
    </row>
    <row r="87" spans="1:16" ht="15" customHeight="1">
      <c r="A87" s="1"/>
      <c r="B87" s="1">
        <f t="shared" si="14"/>
        <v>228</v>
      </c>
      <c r="C87" s="1"/>
      <c r="D87" s="1"/>
      <c r="E87" s="1"/>
      <c r="F87" s="1"/>
      <c r="G87" s="6"/>
      <c r="H87" s="6">
        <f t="shared" si="15"/>
        <v>0</v>
      </c>
      <c r="I87" s="6">
        <f t="shared" si="16"/>
        <v>0</v>
      </c>
      <c r="J87" s="6"/>
      <c r="K87" s="6"/>
      <c r="L87" s="1"/>
      <c r="M87">
        <f t="shared" si="17"/>
        <v>0</v>
      </c>
      <c r="P87">
        <f t="shared" si="18"/>
        <v>0</v>
      </c>
    </row>
    <row r="88" spans="1:16" ht="15" customHeight="1">
      <c r="A88" s="1"/>
      <c r="B88" s="1">
        <f t="shared" si="14"/>
        <v>229</v>
      </c>
      <c r="C88" s="1"/>
      <c r="D88" s="1"/>
      <c r="E88" s="1"/>
      <c r="F88" s="1"/>
      <c r="G88" s="6"/>
      <c r="H88" s="6">
        <f t="shared" si="15"/>
        <v>0</v>
      </c>
      <c r="I88" s="6">
        <f t="shared" si="16"/>
        <v>0</v>
      </c>
      <c r="J88" s="6"/>
      <c r="K88" s="6"/>
      <c r="L88" s="1"/>
      <c r="M88">
        <f t="shared" si="17"/>
        <v>0</v>
      </c>
      <c r="P88">
        <f t="shared" si="18"/>
        <v>0</v>
      </c>
    </row>
    <row r="89" spans="1:16" ht="15" customHeight="1">
      <c r="A89" s="1"/>
      <c r="B89" s="1">
        <f t="shared" si="14"/>
        <v>230</v>
      </c>
      <c r="C89" s="1"/>
      <c r="D89" s="1"/>
      <c r="E89" s="1"/>
      <c r="F89" s="1"/>
      <c r="G89" s="6"/>
      <c r="H89" s="6">
        <f t="shared" si="15"/>
        <v>0</v>
      </c>
      <c r="I89" s="6">
        <f t="shared" si="16"/>
        <v>0</v>
      </c>
      <c r="J89" s="6"/>
      <c r="K89" s="6"/>
      <c r="L89" s="1"/>
      <c r="M89">
        <f t="shared" si="17"/>
        <v>0</v>
      </c>
      <c r="P89">
        <f t="shared" si="18"/>
        <v>0</v>
      </c>
    </row>
    <row r="90" spans="1:16" ht="15" customHeight="1">
      <c r="A90" s="1"/>
      <c r="B90" s="1">
        <f t="shared" si="14"/>
        <v>231</v>
      </c>
      <c r="C90" s="1"/>
      <c r="D90" s="1"/>
      <c r="E90" s="1"/>
      <c r="F90" s="1"/>
      <c r="G90" s="6"/>
      <c r="H90" s="6">
        <f t="shared" si="15"/>
        <v>0</v>
      </c>
      <c r="I90" s="6">
        <f t="shared" si="16"/>
        <v>0</v>
      </c>
      <c r="J90" s="6"/>
      <c r="K90" s="6"/>
      <c r="L90" s="1"/>
      <c r="M90">
        <f t="shared" si="17"/>
        <v>0</v>
      </c>
      <c r="P90">
        <f t="shared" si="18"/>
        <v>0</v>
      </c>
    </row>
    <row r="91" spans="1:16" ht="15" customHeight="1">
      <c r="A91" s="1"/>
      <c r="B91" s="1">
        <f t="shared" si="14"/>
        <v>232</v>
      </c>
      <c r="C91" s="1"/>
      <c r="D91" s="1"/>
      <c r="E91" s="1"/>
      <c r="F91" s="1"/>
      <c r="G91" s="6"/>
      <c r="H91" s="6">
        <f t="shared" si="15"/>
        <v>0</v>
      </c>
      <c r="I91" s="6">
        <f t="shared" si="16"/>
        <v>0</v>
      </c>
      <c r="J91" s="6"/>
      <c r="K91" s="6"/>
      <c r="L91" s="1"/>
      <c r="M91">
        <f t="shared" si="17"/>
        <v>0</v>
      </c>
      <c r="P91">
        <f t="shared" si="18"/>
        <v>0</v>
      </c>
    </row>
    <row r="92" spans="1:16" ht="15" customHeight="1">
      <c r="A92" s="1"/>
      <c r="B92" s="1">
        <f t="shared" ref="B92:B121" si="19">SUM(B91)+1</f>
        <v>233</v>
      </c>
      <c r="C92" s="1"/>
      <c r="D92" s="1"/>
      <c r="E92" s="1"/>
      <c r="F92" s="1"/>
      <c r="G92" s="6"/>
      <c r="H92" s="6">
        <f t="shared" si="15"/>
        <v>0</v>
      </c>
      <c r="I92" s="6">
        <f t="shared" si="16"/>
        <v>0</v>
      </c>
      <c r="J92" s="6"/>
      <c r="K92" s="6"/>
      <c r="L92" s="1"/>
      <c r="M92">
        <f t="shared" si="17"/>
        <v>0</v>
      </c>
      <c r="P92">
        <f t="shared" si="18"/>
        <v>0</v>
      </c>
    </row>
    <row r="93" spans="1:16" ht="15" customHeight="1">
      <c r="A93" s="1"/>
      <c r="B93" s="1">
        <f t="shared" si="19"/>
        <v>234</v>
      </c>
      <c r="C93" s="1"/>
      <c r="D93" s="1"/>
      <c r="E93" s="1"/>
      <c r="F93" s="1"/>
      <c r="G93" s="6"/>
      <c r="H93" s="6">
        <f t="shared" si="15"/>
        <v>0</v>
      </c>
      <c r="I93" s="6">
        <f t="shared" si="16"/>
        <v>0</v>
      </c>
      <c r="J93" s="6"/>
      <c r="K93" s="6"/>
      <c r="L93" s="1"/>
      <c r="M93">
        <f t="shared" si="17"/>
        <v>0</v>
      </c>
      <c r="P93">
        <f t="shared" si="18"/>
        <v>0</v>
      </c>
    </row>
    <row r="94" spans="1:16" ht="15" customHeight="1">
      <c r="A94" s="1"/>
      <c r="B94" s="1">
        <f t="shared" si="19"/>
        <v>235</v>
      </c>
      <c r="C94" s="1"/>
      <c r="D94" s="1"/>
      <c r="E94" s="1"/>
      <c r="F94" s="1"/>
      <c r="G94" s="6"/>
      <c r="H94" s="6">
        <f t="shared" si="15"/>
        <v>0</v>
      </c>
      <c r="I94" s="6">
        <f t="shared" si="16"/>
        <v>0</v>
      </c>
      <c r="J94" s="6"/>
      <c r="K94" s="6"/>
      <c r="L94" s="1"/>
      <c r="M94">
        <f t="shared" si="17"/>
        <v>0</v>
      </c>
      <c r="P94">
        <f t="shared" si="18"/>
        <v>0</v>
      </c>
    </row>
    <row r="95" spans="1:16" ht="15" customHeight="1">
      <c r="A95" s="1"/>
      <c r="B95" s="1">
        <f t="shared" si="19"/>
        <v>236</v>
      </c>
      <c r="C95" s="1"/>
      <c r="D95" s="1"/>
      <c r="E95" s="1"/>
      <c r="F95" s="1"/>
      <c r="G95" s="6"/>
      <c r="H95" s="6">
        <f t="shared" si="15"/>
        <v>0</v>
      </c>
      <c r="I95" s="6">
        <f t="shared" si="16"/>
        <v>0</v>
      </c>
      <c r="J95" s="6"/>
      <c r="K95" s="6"/>
      <c r="L95" s="1"/>
      <c r="M95">
        <f t="shared" si="17"/>
        <v>0</v>
      </c>
      <c r="P95">
        <f t="shared" si="18"/>
        <v>0</v>
      </c>
    </row>
    <row r="96" spans="1:16" ht="15" customHeight="1">
      <c r="A96" s="1"/>
      <c r="B96" s="1">
        <f t="shared" si="19"/>
        <v>237</v>
      </c>
      <c r="C96" s="1"/>
      <c r="D96" s="1"/>
      <c r="E96" s="1"/>
      <c r="F96" s="1"/>
      <c r="G96" s="6"/>
      <c r="H96" s="6">
        <f t="shared" si="15"/>
        <v>0</v>
      </c>
      <c r="I96" s="6">
        <f t="shared" si="16"/>
        <v>0</v>
      </c>
      <c r="J96" s="6"/>
      <c r="K96" s="6"/>
      <c r="L96" s="1"/>
      <c r="M96">
        <f t="shared" si="17"/>
        <v>0</v>
      </c>
      <c r="P96">
        <f t="shared" si="18"/>
        <v>0</v>
      </c>
    </row>
    <row r="97" spans="1:16" ht="15" customHeight="1">
      <c r="A97" s="1"/>
      <c r="B97" s="1">
        <f t="shared" si="19"/>
        <v>238</v>
      </c>
      <c r="C97" s="1"/>
      <c r="D97" s="1"/>
      <c r="E97" s="1"/>
      <c r="F97" s="1"/>
      <c r="G97" s="6"/>
      <c r="H97" s="6">
        <f t="shared" si="15"/>
        <v>0</v>
      </c>
      <c r="I97" s="6">
        <f t="shared" si="16"/>
        <v>0</v>
      </c>
      <c r="J97" s="6"/>
      <c r="K97" s="6"/>
      <c r="L97" s="1"/>
      <c r="M97">
        <f t="shared" si="17"/>
        <v>0</v>
      </c>
      <c r="P97">
        <f t="shared" si="18"/>
        <v>0</v>
      </c>
    </row>
    <row r="98" spans="1:16" ht="15" customHeight="1">
      <c r="A98" s="1"/>
      <c r="B98" s="1">
        <f t="shared" si="19"/>
        <v>239</v>
      </c>
      <c r="C98" s="1"/>
      <c r="D98" s="1"/>
      <c r="E98" s="1"/>
      <c r="F98" s="1"/>
      <c r="G98" s="6"/>
      <c r="H98" s="6">
        <f t="shared" si="15"/>
        <v>0</v>
      </c>
      <c r="I98" s="6">
        <f t="shared" si="16"/>
        <v>0</v>
      </c>
      <c r="J98" s="6"/>
      <c r="K98" s="6"/>
      <c r="L98" s="1"/>
      <c r="M98">
        <f t="shared" si="17"/>
        <v>0</v>
      </c>
      <c r="P98">
        <f t="shared" si="18"/>
        <v>0</v>
      </c>
    </row>
    <row r="99" spans="1:16" ht="15" customHeight="1">
      <c r="A99" s="1"/>
      <c r="B99" s="1">
        <f t="shared" si="19"/>
        <v>240</v>
      </c>
      <c r="C99" s="1"/>
      <c r="D99" s="1"/>
      <c r="E99" s="1"/>
      <c r="F99" s="1"/>
      <c r="G99" s="6"/>
      <c r="H99" s="6">
        <f t="shared" si="15"/>
        <v>0</v>
      </c>
      <c r="I99" s="6">
        <f t="shared" si="16"/>
        <v>0</v>
      </c>
      <c r="J99" s="6"/>
      <c r="K99" s="6"/>
      <c r="L99" s="1"/>
      <c r="M99">
        <f t="shared" si="17"/>
        <v>0</v>
      </c>
      <c r="P99">
        <f t="shared" si="18"/>
        <v>0</v>
      </c>
    </row>
    <row r="100" spans="1:16" ht="15" customHeight="1">
      <c r="A100" s="1"/>
      <c r="B100" s="1">
        <f t="shared" si="19"/>
        <v>241</v>
      </c>
      <c r="C100" s="1"/>
      <c r="D100" s="1"/>
      <c r="E100" s="1"/>
      <c r="F100" s="1"/>
      <c r="G100" s="6"/>
      <c r="H100" s="6">
        <f t="shared" ref="H100:H122" si="20">IF(G100="NA",1,0)</f>
        <v>0</v>
      </c>
      <c r="I100" s="6">
        <f t="shared" ref="I100:I122" si="21">IF(D100="F",1,0)</f>
        <v>0</v>
      </c>
      <c r="J100" s="6"/>
      <c r="K100" s="6"/>
      <c r="L100" s="1"/>
      <c r="M100">
        <f t="shared" ref="M100:M122" si="22">IF(C100&gt;1,1,0)</f>
        <v>0</v>
      </c>
      <c r="P100">
        <f t="shared" ref="P100:P122" si="23">IF(F100="Unattached",1,0)</f>
        <v>0</v>
      </c>
    </row>
    <row r="101" spans="1:16" ht="15" customHeight="1">
      <c r="A101" s="1"/>
      <c r="B101" s="1">
        <f t="shared" si="19"/>
        <v>242</v>
      </c>
      <c r="C101" s="1"/>
      <c r="D101" s="1"/>
      <c r="E101" s="1"/>
      <c r="F101" s="1"/>
      <c r="G101" s="6"/>
      <c r="H101" s="6">
        <f t="shared" si="20"/>
        <v>0</v>
      </c>
      <c r="I101" s="6">
        <f t="shared" si="21"/>
        <v>0</v>
      </c>
      <c r="J101" s="6"/>
      <c r="K101" s="6"/>
      <c r="L101" s="1"/>
      <c r="M101">
        <f t="shared" si="22"/>
        <v>0</v>
      </c>
      <c r="P101">
        <f t="shared" si="23"/>
        <v>0</v>
      </c>
    </row>
    <row r="102" spans="1:16" ht="15" customHeight="1">
      <c r="A102" s="1"/>
      <c r="B102" s="1">
        <f t="shared" si="19"/>
        <v>243</v>
      </c>
      <c r="C102" s="1"/>
      <c r="D102" s="1"/>
      <c r="E102" s="1"/>
      <c r="F102" s="1"/>
      <c r="G102" s="6"/>
      <c r="H102" s="6">
        <f t="shared" si="20"/>
        <v>0</v>
      </c>
      <c r="I102" s="6">
        <f t="shared" si="21"/>
        <v>0</v>
      </c>
      <c r="J102" s="6"/>
      <c r="K102" s="6"/>
      <c r="L102" s="1"/>
      <c r="M102">
        <f t="shared" si="22"/>
        <v>0</v>
      </c>
      <c r="P102">
        <f t="shared" si="23"/>
        <v>0</v>
      </c>
    </row>
    <row r="103" spans="1:16" ht="15" customHeight="1">
      <c r="A103" s="1"/>
      <c r="B103" s="1">
        <f t="shared" si="19"/>
        <v>244</v>
      </c>
      <c r="C103" s="1"/>
      <c r="D103" s="1"/>
      <c r="E103" s="1"/>
      <c r="F103" s="1"/>
      <c r="G103" s="6"/>
      <c r="H103" s="6">
        <f t="shared" si="20"/>
        <v>0</v>
      </c>
      <c r="I103" s="6">
        <f t="shared" si="21"/>
        <v>0</v>
      </c>
      <c r="J103" s="6"/>
      <c r="K103" s="6"/>
      <c r="L103" s="1"/>
      <c r="M103">
        <f t="shared" si="22"/>
        <v>0</v>
      </c>
      <c r="P103">
        <f t="shared" si="23"/>
        <v>0</v>
      </c>
    </row>
    <row r="104" spans="1:16" ht="15" customHeight="1">
      <c r="A104" s="1"/>
      <c r="B104" s="1">
        <f t="shared" si="19"/>
        <v>245</v>
      </c>
      <c r="C104" s="1"/>
      <c r="D104" s="1"/>
      <c r="E104" s="1"/>
      <c r="F104" s="1"/>
      <c r="G104" s="6"/>
      <c r="H104" s="6">
        <f t="shared" si="20"/>
        <v>0</v>
      </c>
      <c r="I104" s="6">
        <f t="shared" si="21"/>
        <v>0</v>
      </c>
      <c r="J104" s="6"/>
      <c r="K104" s="6"/>
      <c r="L104" s="1"/>
      <c r="M104">
        <f t="shared" si="22"/>
        <v>0</v>
      </c>
      <c r="P104">
        <f t="shared" si="23"/>
        <v>0</v>
      </c>
    </row>
    <row r="105" spans="1:16" ht="15" customHeight="1">
      <c r="A105" s="1"/>
      <c r="B105" s="1">
        <f t="shared" si="19"/>
        <v>246</v>
      </c>
      <c r="C105" s="1"/>
      <c r="D105" s="1"/>
      <c r="E105" s="1"/>
      <c r="F105" s="1"/>
      <c r="G105" s="6"/>
      <c r="H105" s="6">
        <f t="shared" si="20"/>
        <v>0</v>
      </c>
      <c r="I105" s="6">
        <f t="shared" si="21"/>
        <v>0</v>
      </c>
      <c r="J105" s="6"/>
      <c r="K105" s="6"/>
      <c r="L105" s="1"/>
      <c r="M105">
        <f t="shared" si="22"/>
        <v>0</v>
      </c>
      <c r="P105">
        <f t="shared" si="23"/>
        <v>0</v>
      </c>
    </row>
    <row r="106" spans="1:16" ht="15" customHeight="1">
      <c r="A106" s="1"/>
      <c r="B106" s="1">
        <f t="shared" si="19"/>
        <v>247</v>
      </c>
      <c r="C106" s="1"/>
      <c r="D106" s="1"/>
      <c r="E106" s="1"/>
      <c r="F106" s="1"/>
      <c r="G106" s="6"/>
      <c r="H106" s="6">
        <f t="shared" si="20"/>
        <v>0</v>
      </c>
      <c r="I106" s="6">
        <f t="shared" si="21"/>
        <v>0</v>
      </c>
      <c r="J106" s="6"/>
      <c r="K106" s="6"/>
      <c r="L106" s="1"/>
      <c r="M106">
        <f t="shared" si="22"/>
        <v>0</v>
      </c>
      <c r="P106">
        <f t="shared" si="23"/>
        <v>0</v>
      </c>
    </row>
    <row r="107" spans="1:16" ht="15" customHeight="1">
      <c r="A107" s="1"/>
      <c r="B107" s="1">
        <f t="shared" si="19"/>
        <v>248</v>
      </c>
      <c r="C107" s="1"/>
      <c r="D107" s="1"/>
      <c r="E107" s="1"/>
      <c r="F107" s="1"/>
      <c r="G107" s="6"/>
      <c r="H107" s="6">
        <f t="shared" si="20"/>
        <v>0</v>
      </c>
      <c r="I107" s="6">
        <f t="shared" si="21"/>
        <v>0</v>
      </c>
      <c r="J107" s="6"/>
      <c r="K107" s="6"/>
      <c r="L107" s="1"/>
      <c r="M107">
        <f t="shared" si="22"/>
        <v>0</v>
      </c>
      <c r="P107">
        <f t="shared" si="23"/>
        <v>0</v>
      </c>
    </row>
    <row r="108" spans="1:16" ht="15" customHeight="1">
      <c r="A108" s="1"/>
      <c r="B108" s="1">
        <f t="shared" si="19"/>
        <v>249</v>
      </c>
      <c r="C108" s="1"/>
      <c r="D108" s="1"/>
      <c r="E108" s="1"/>
      <c r="F108" s="1"/>
      <c r="G108" s="6"/>
      <c r="H108" s="6">
        <f t="shared" si="20"/>
        <v>0</v>
      </c>
      <c r="I108" s="6">
        <f t="shared" si="21"/>
        <v>0</v>
      </c>
      <c r="J108" s="6"/>
      <c r="K108" s="6"/>
      <c r="L108" s="1"/>
      <c r="M108">
        <f t="shared" si="22"/>
        <v>0</v>
      </c>
      <c r="P108">
        <f t="shared" si="23"/>
        <v>0</v>
      </c>
    </row>
    <row r="109" spans="1:16" ht="15" customHeight="1">
      <c r="A109" s="1"/>
      <c r="B109" s="1">
        <f t="shared" si="19"/>
        <v>250</v>
      </c>
      <c r="C109" s="1"/>
      <c r="D109" s="1"/>
      <c r="E109" s="1"/>
      <c r="F109" s="1"/>
      <c r="G109" s="6"/>
      <c r="H109" s="6">
        <f t="shared" si="20"/>
        <v>0</v>
      </c>
      <c r="I109" s="6">
        <f t="shared" si="21"/>
        <v>0</v>
      </c>
      <c r="J109" s="6"/>
      <c r="K109" s="6"/>
      <c r="L109" s="1"/>
      <c r="M109">
        <f t="shared" si="22"/>
        <v>0</v>
      </c>
      <c r="P109">
        <f t="shared" si="23"/>
        <v>0</v>
      </c>
    </row>
    <row r="110" spans="1:16" ht="15" customHeight="1">
      <c r="A110" s="1"/>
      <c r="B110" s="1">
        <f t="shared" si="19"/>
        <v>251</v>
      </c>
      <c r="C110" s="1"/>
      <c r="D110" s="1"/>
      <c r="E110" s="1"/>
      <c r="F110" s="1"/>
      <c r="G110" s="6"/>
      <c r="H110" s="6">
        <f t="shared" si="20"/>
        <v>0</v>
      </c>
      <c r="I110" s="6">
        <f t="shared" si="21"/>
        <v>0</v>
      </c>
      <c r="J110" s="6"/>
      <c r="K110" s="6"/>
      <c r="L110" s="1"/>
      <c r="M110">
        <f t="shared" si="22"/>
        <v>0</v>
      </c>
      <c r="P110">
        <f t="shared" si="23"/>
        <v>0</v>
      </c>
    </row>
    <row r="111" spans="1:16" ht="15" customHeight="1">
      <c r="A111" s="1"/>
      <c r="B111" s="1">
        <f t="shared" si="19"/>
        <v>252</v>
      </c>
      <c r="C111" s="1"/>
      <c r="D111" s="1"/>
      <c r="E111" s="1"/>
      <c r="F111" s="1"/>
      <c r="G111" s="6"/>
      <c r="H111" s="6">
        <f t="shared" si="20"/>
        <v>0</v>
      </c>
      <c r="I111" s="6">
        <f t="shared" si="21"/>
        <v>0</v>
      </c>
      <c r="J111" s="6"/>
      <c r="K111" s="6"/>
      <c r="L111" s="1"/>
      <c r="M111">
        <f t="shared" si="22"/>
        <v>0</v>
      </c>
      <c r="P111">
        <f t="shared" si="23"/>
        <v>0</v>
      </c>
    </row>
    <row r="112" spans="1:16" ht="15" customHeight="1">
      <c r="A112" s="1"/>
      <c r="B112" s="1">
        <f t="shared" si="19"/>
        <v>253</v>
      </c>
      <c r="C112" s="1"/>
      <c r="D112" s="1"/>
      <c r="E112" s="1"/>
      <c r="F112" s="1"/>
      <c r="G112" s="6"/>
      <c r="H112" s="6">
        <f t="shared" si="20"/>
        <v>0</v>
      </c>
      <c r="I112" s="6">
        <f t="shared" si="21"/>
        <v>0</v>
      </c>
      <c r="J112" s="6"/>
      <c r="K112" s="6"/>
      <c r="L112" s="1"/>
      <c r="M112">
        <f t="shared" si="22"/>
        <v>0</v>
      </c>
      <c r="P112">
        <f t="shared" si="23"/>
        <v>0</v>
      </c>
    </row>
    <row r="113" spans="1:16" ht="15" customHeight="1">
      <c r="A113" s="1"/>
      <c r="B113" s="1">
        <f t="shared" si="19"/>
        <v>254</v>
      </c>
      <c r="C113" s="1"/>
      <c r="D113" s="1"/>
      <c r="E113" s="1"/>
      <c r="F113" s="1"/>
      <c r="G113" s="6"/>
      <c r="H113" s="6">
        <f t="shared" si="20"/>
        <v>0</v>
      </c>
      <c r="I113" s="6">
        <f t="shared" si="21"/>
        <v>0</v>
      </c>
      <c r="J113" s="6"/>
      <c r="K113" s="6"/>
      <c r="L113" s="1"/>
      <c r="M113">
        <f t="shared" si="22"/>
        <v>0</v>
      </c>
      <c r="P113">
        <f t="shared" si="23"/>
        <v>0</v>
      </c>
    </row>
    <row r="114" spans="1:16" ht="15" customHeight="1">
      <c r="A114" s="1"/>
      <c r="B114" s="1">
        <f t="shared" si="19"/>
        <v>255</v>
      </c>
      <c r="C114" s="1"/>
      <c r="D114" s="1"/>
      <c r="E114" s="1"/>
      <c r="F114" s="1"/>
      <c r="G114" s="6"/>
      <c r="H114" s="6">
        <f t="shared" si="20"/>
        <v>0</v>
      </c>
      <c r="I114" s="6">
        <f t="shared" si="21"/>
        <v>0</v>
      </c>
      <c r="J114" s="6"/>
      <c r="K114" s="6"/>
      <c r="L114" s="1"/>
      <c r="M114">
        <f t="shared" si="22"/>
        <v>0</v>
      </c>
      <c r="P114">
        <f t="shared" si="23"/>
        <v>0</v>
      </c>
    </row>
    <row r="115" spans="1:16" ht="15" customHeight="1">
      <c r="A115" s="1"/>
      <c r="B115" s="1">
        <f t="shared" si="19"/>
        <v>256</v>
      </c>
      <c r="C115" s="1"/>
      <c r="D115" s="1"/>
      <c r="E115" s="1"/>
      <c r="F115" s="1"/>
      <c r="G115" s="6"/>
      <c r="H115" s="6">
        <f t="shared" si="20"/>
        <v>0</v>
      </c>
      <c r="I115" s="6">
        <f t="shared" si="21"/>
        <v>0</v>
      </c>
      <c r="J115" s="6"/>
      <c r="K115" s="6"/>
      <c r="L115" s="1"/>
      <c r="M115">
        <f t="shared" si="22"/>
        <v>0</v>
      </c>
      <c r="P115">
        <f t="shared" si="23"/>
        <v>0</v>
      </c>
    </row>
    <row r="116" spans="1:16" ht="15" customHeight="1">
      <c r="A116" s="1"/>
      <c r="B116" s="1">
        <f t="shared" si="19"/>
        <v>257</v>
      </c>
      <c r="C116" s="1"/>
      <c r="D116" s="1"/>
      <c r="E116" s="1"/>
      <c r="F116" s="1"/>
      <c r="G116" s="6"/>
      <c r="H116" s="6">
        <f t="shared" si="20"/>
        <v>0</v>
      </c>
      <c r="I116" s="6">
        <f t="shared" si="21"/>
        <v>0</v>
      </c>
      <c r="J116" s="6"/>
      <c r="K116" s="6"/>
      <c r="L116" s="1"/>
      <c r="M116">
        <f t="shared" si="22"/>
        <v>0</v>
      </c>
      <c r="P116">
        <f t="shared" si="23"/>
        <v>0</v>
      </c>
    </row>
    <row r="117" spans="1:16" ht="15" customHeight="1">
      <c r="A117" s="1"/>
      <c r="B117" s="1">
        <f t="shared" si="19"/>
        <v>258</v>
      </c>
      <c r="C117" s="1"/>
      <c r="D117" s="1"/>
      <c r="E117" s="1"/>
      <c r="F117" s="1"/>
      <c r="G117" s="6"/>
      <c r="H117" s="6">
        <f t="shared" si="20"/>
        <v>0</v>
      </c>
      <c r="I117" s="6">
        <f t="shared" si="21"/>
        <v>0</v>
      </c>
      <c r="J117" s="6"/>
      <c r="K117" s="6"/>
      <c r="L117" s="1"/>
      <c r="M117">
        <f t="shared" si="22"/>
        <v>0</v>
      </c>
      <c r="P117">
        <f t="shared" si="23"/>
        <v>0</v>
      </c>
    </row>
    <row r="118" spans="1:16" ht="15" customHeight="1">
      <c r="A118" s="1"/>
      <c r="B118" s="1">
        <f t="shared" si="19"/>
        <v>259</v>
      </c>
      <c r="C118" s="1"/>
      <c r="D118" s="1"/>
      <c r="E118" s="1"/>
      <c r="F118" s="1"/>
      <c r="G118" s="6"/>
      <c r="H118" s="6">
        <f t="shared" si="20"/>
        <v>0</v>
      </c>
      <c r="I118" s="6">
        <f t="shared" si="21"/>
        <v>0</v>
      </c>
      <c r="J118" s="6"/>
      <c r="K118" s="6"/>
      <c r="L118" s="1"/>
      <c r="M118">
        <f t="shared" si="22"/>
        <v>0</v>
      </c>
      <c r="P118">
        <f t="shared" si="23"/>
        <v>0</v>
      </c>
    </row>
    <row r="119" spans="1:16" ht="15" customHeight="1">
      <c r="A119" s="1"/>
      <c r="B119" s="1">
        <f t="shared" si="19"/>
        <v>260</v>
      </c>
      <c r="C119" s="1"/>
      <c r="D119" s="1"/>
      <c r="E119" s="1"/>
      <c r="F119" s="1"/>
      <c r="G119" s="6"/>
      <c r="H119" s="6">
        <f t="shared" si="20"/>
        <v>0</v>
      </c>
      <c r="I119" s="6">
        <f t="shared" si="21"/>
        <v>0</v>
      </c>
      <c r="J119" s="6"/>
      <c r="K119" s="6"/>
      <c r="L119" s="1"/>
      <c r="M119">
        <f t="shared" si="22"/>
        <v>0</v>
      </c>
      <c r="P119">
        <f t="shared" si="23"/>
        <v>0</v>
      </c>
    </row>
    <row r="120" spans="1:16" ht="15" customHeight="1">
      <c r="A120" s="1"/>
      <c r="B120" s="1">
        <f t="shared" si="19"/>
        <v>261</v>
      </c>
      <c r="C120" s="1"/>
      <c r="D120" s="1"/>
      <c r="E120" s="1"/>
      <c r="F120" s="1"/>
      <c r="G120" s="6"/>
      <c r="H120" s="6">
        <f t="shared" si="20"/>
        <v>0</v>
      </c>
      <c r="I120" s="6">
        <f t="shared" si="21"/>
        <v>0</v>
      </c>
      <c r="J120" s="6"/>
      <c r="K120" s="6"/>
      <c r="L120" s="1"/>
      <c r="M120">
        <f t="shared" si="22"/>
        <v>0</v>
      </c>
      <c r="P120">
        <f t="shared" si="23"/>
        <v>0</v>
      </c>
    </row>
    <row r="121" spans="1:16" ht="15" customHeight="1">
      <c r="A121" s="1"/>
      <c r="B121" s="1">
        <f t="shared" si="19"/>
        <v>262</v>
      </c>
      <c r="C121" s="1"/>
      <c r="D121" s="1"/>
      <c r="E121" s="1"/>
      <c r="F121" s="1"/>
      <c r="G121" s="6"/>
      <c r="H121" s="6">
        <f t="shared" si="20"/>
        <v>0</v>
      </c>
      <c r="I121" s="6">
        <f t="shared" si="21"/>
        <v>0</v>
      </c>
      <c r="J121" s="6"/>
      <c r="K121" s="6"/>
      <c r="L121" s="1"/>
      <c r="M121">
        <f t="shared" si="22"/>
        <v>0</v>
      </c>
      <c r="P121">
        <f t="shared" si="23"/>
        <v>0</v>
      </c>
    </row>
    <row r="122" spans="1:16" ht="15" customHeight="1">
      <c r="A122" s="1"/>
      <c r="B122" s="2"/>
      <c r="C122" s="2"/>
      <c r="D122" s="2"/>
      <c r="E122" s="2"/>
      <c r="F122" s="2"/>
      <c r="G122" s="6"/>
      <c r="H122" s="6">
        <f t="shared" si="20"/>
        <v>0</v>
      </c>
      <c r="I122" s="6">
        <f t="shared" si="21"/>
        <v>0</v>
      </c>
      <c r="J122" s="6"/>
      <c r="K122" s="6"/>
      <c r="L122" s="1"/>
      <c r="M122">
        <f t="shared" si="22"/>
        <v>0</v>
      </c>
      <c r="P122">
        <f t="shared" si="23"/>
        <v>0</v>
      </c>
    </row>
  </sheetData>
  <autoFilter ref="B3:G71"/>
  <sortState ref="B3:G71">
    <sortCondition ref="B4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Q14" sqref="Q14"/>
    </sheetView>
  </sheetViews>
  <sheetFormatPr baseColWidth="10" defaultColWidth="11.5" defaultRowHeight="12" x14ac:dyDescent="0"/>
  <cols>
    <col min="1" max="1" width="10.83203125" style="11" customWidth="1"/>
    <col min="2" max="2" width="6" style="8" bestFit="1" customWidth="1"/>
    <col min="3" max="3" width="22.1640625" style="8" bestFit="1" customWidth="1"/>
    <col min="4" max="4" width="2.6640625" style="8" bestFit="1" customWidth="1"/>
    <col min="5" max="5" width="11.5" style="11"/>
    <col min="6" max="6" width="20.5" style="8" bestFit="1" customWidth="1"/>
    <col min="7" max="7" width="11.5" style="8"/>
    <col min="9" max="13" width="0" style="8" hidden="1" customWidth="1"/>
    <col min="14" max="14" width="11.1640625" style="8" hidden="1" customWidth="1"/>
    <col min="16" max="16384" width="11.5" style="8"/>
  </cols>
  <sheetData>
    <row r="1" spans="1:14" s="12" customFormat="1" ht="24">
      <c r="A1" s="12" t="s">
        <v>107</v>
      </c>
      <c r="B1" s="12" t="s">
        <v>1</v>
      </c>
      <c r="C1" s="12" t="s">
        <v>2</v>
      </c>
      <c r="E1" s="12" t="s">
        <v>105</v>
      </c>
      <c r="F1" s="12" t="s">
        <v>5</v>
      </c>
      <c r="G1" s="12" t="s">
        <v>106</v>
      </c>
      <c r="I1" s="12" t="s">
        <v>11</v>
      </c>
      <c r="J1" s="12" t="s">
        <v>8</v>
      </c>
      <c r="L1" s="12" t="s">
        <v>103</v>
      </c>
      <c r="N1" s="12" t="s">
        <v>104</v>
      </c>
    </row>
    <row r="2" spans="1:14" s="11" customFormat="1"/>
    <row r="3" spans="1:14" s="11" customFormat="1"/>
    <row r="4" spans="1:14">
      <c r="A4" s="11">
        <v>1</v>
      </c>
      <c r="B4" s="9">
        <v>123</v>
      </c>
      <c r="C4" s="9" t="s">
        <v>44</v>
      </c>
      <c r="D4" s="9" t="s">
        <v>11</v>
      </c>
      <c r="E4" s="11">
        <f t="shared" ref="E4:E35" si="0">IF(N4="-",L4,N4)</f>
        <v>1</v>
      </c>
      <c r="F4" s="9" t="s">
        <v>89</v>
      </c>
      <c r="G4" s="10">
        <v>37.549999999999997</v>
      </c>
      <c r="I4" s="8">
        <f>IF(D4="M",1,0)</f>
        <v>1</v>
      </c>
      <c r="J4" s="8">
        <f>IF(D4="F",1,0)</f>
        <v>0</v>
      </c>
      <c r="K4" s="8">
        <f>I4</f>
        <v>1</v>
      </c>
      <c r="L4" s="8">
        <f>IF(I4=1,K4,"-")</f>
        <v>1</v>
      </c>
      <c r="M4" s="8">
        <f>J4</f>
        <v>0</v>
      </c>
      <c r="N4" s="8" t="str">
        <f>IF(J4=1,M4,"-")</f>
        <v>-</v>
      </c>
    </row>
    <row r="5" spans="1:14">
      <c r="A5" s="11">
        <f t="shared" ref="A5:A36" si="1">A4+1</f>
        <v>2</v>
      </c>
      <c r="B5" s="9">
        <v>209</v>
      </c>
      <c r="C5" s="9" t="s">
        <v>50</v>
      </c>
      <c r="D5" s="9" t="s">
        <v>11</v>
      </c>
      <c r="E5" s="11">
        <f t="shared" si="0"/>
        <v>2</v>
      </c>
      <c r="F5" s="9" t="s">
        <v>35</v>
      </c>
      <c r="G5" s="10">
        <v>39.020000000000003</v>
      </c>
      <c r="I5" s="8">
        <f t="shared" ref="I5:I68" si="2">IF(D5="M",1,0)</f>
        <v>1</v>
      </c>
      <c r="J5" s="8">
        <f t="shared" ref="J5:J68" si="3">IF(D5="F",1,0)</f>
        <v>0</v>
      </c>
      <c r="K5" s="8">
        <f>K4+I5</f>
        <v>2</v>
      </c>
      <c r="L5" s="8">
        <f t="shared" ref="L5:L68" si="4">IF(I5=1,K5,"-")</f>
        <v>2</v>
      </c>
      <c r="M5" s="8">
        <f>M4+J5</f>
        <v>0</v>
      </c>
      <c r="N5" s="8" t="str">
        <f t="shared" ref="N5:N68" si="5">IF(J5=1,M5,"-")</f>
        <v>-</v>
      </c>
    </row>
    <row r="6" spans="1:14">
      <c r="A6" s="11">
        <f t="shared" si="1"/>
        <v>3</v>
      </c>
      <c r="B6" s="9">
        <v>98</v>
      </c>
      <c r="C6" s="9" t="s">
        <v>10</v>
      </c>
      <c r="D6" s="9" t="s">
        <v>11</v>
      </c>
      <c r="E6" s="11">
        <f t="shared" si="0"/>
        <v>3</v>
      </c>
      <c r="F6" s="9" t="s">
        <v>77</v>
      </c>
      <c r="G6" s="10">
        <v>39.36</v>
      </c>
      <c r="I6" s="8">
        <f t="shared" si="2"/>
        <v>1</v>
      </c>
      <c r="J6" s="8">
        <f t="shared" si="3"/>
        <v>0</v>
      </c>
      <c r="K6" s="8">
        <f t="shared" ref="K6:K68" si="6">K5+I6</f>
        <v>3</v>
      </c>
      <c r="L6" s="8">
        <f t="shared" si="4"/>
        <v>3</v>
      </c>
      <c r="M6" s="8">
        <f t="shared" ref="M6:M68" si="7">M5+J6</f>
        <v>0</v>
      </c>
      <c r="N6" s="8" t="str">
        <f t="shared" si="5"/>
        <v>-</v>
      </c>
    </row>
    <row r="7" spans="1:14">
      <c r="A7" s="11">
        <f t="shared" si="1"/>
        <v>4</v>
      </c>
      <c r="B7" s="9">
        <v>138</v>
      </c>
      <c r="C7" s="9" t="s">
        <v>76</v>
      </c>
      <c r="D7" s="9" t="s">
        <v>11</v>
      </c>
      <c r="E7" s="11">
        <f t="shared" si="0"/>
        <v>4</v>
      </c>
      <c r="F7" s="9" t="s">
        <v>60</v>
      </c>
      <c r="G7" s="10">
        <v>40.54</v>
      </c>
      <c r="I7" s="8">
        <f t="shared" si="2"/>
        <v>1</v>
      </c>
      <c r="J7" s="8">
        <f t="shared" si="3"/>
        <v>0</v>
      </c>
      <c r="K7" s="8">
        <f t="shared" si="6"/>
        <v>4</v>
      </c>
      <c r="L7" s="8">
        <f t="shared" si="4"/>
        <v>4</v>
      </c>
      <c r="M7" s="8">
        <f t="shared" si="7"/>
        <v>0</v>
      </c>
      <c r="N7" s="8" t="str">
        <f t="shared" si="5"/>
        <v>-</v>
      </c>
    </row>
    <row r="8" spans="1:14">
      <c r="A8" s="11">
        <f t="shared" si="1"/>
        <v>5</v>
      </c>
      <c r="B8" s="9">
        <v>127</v>
      </c>
      <c r="C8" s="9" t="s">
        <v>58</v>
      </c>
      <c r="D8" s="9" t="s">
        <v>11</v>
      </c>
      <c r="E8" s="11">
        <f t="shared" si="0"/>
        <v>5</v>
      </c>
      <c r="F8" s="9" t="s">
        <v>59</v>
      </c>
      <c r="G8" s="10">
        <v>41.2</v>
      </c>
      <c r="I8" s="8">
        <f t="shared" si="2"/>
        <v>1</v>
      </c>
      <c r="J8" s="8">
        <f t="shared" si="3"/>
        <v>0</v>
      </c>
      <c r="K8" s="8">
        <f t="shared" si="6"/>
        <v>5</v>
      </c>
      <c r="L8" s="8">
        <f t="shared" si="4"/>
        <v>5</v>
      </c>
      <c r="M8" s="8">
        <f t="shared" si="7"/>
        <v>0</v>
      </c>
      <c r="N8" s="8" t="str">
        <f t="shared" si="5"/>
        <v>-</v>
      </c>
    </row>
    <row r="9" spans="1:14">
      <c r="A9" s="11">
        <f t="shared" si="1"/>
        <v>6</v>
      </c>
      <c r="B9" s="9">
        <v>146</v>
      </c>
      <c r="C9" s="9" t="s">
        <v>90</v>
      </c>
      <c r="D9" s="9" t="s">
        <v>11</v>
      </c>
      <c r="E9" s="11">
        <f t="shared" si="0"/>
        <v>6</v>
      </c>
      <c r="F9" s="9" t="s">
        <v>91</v>
      </c>
      <c r="G9" s="10">
        <v>42.05</v>
      </c>
      <c r="I9" s="8">
        <f t="shared" si="2"/>
        <v>1</v>
      </c>
      <c r="J9" s="8">
        <f t="shared" si="3"/>
        <v>0</v>
      </c>
      <c r="K9" s="8">
        <f t="shared" si="6"/>
        <v>6</v>
      </c>
      <c r="L9" s="8">
        <f t="shared" si="4"/>
        <v>6</v>
      </c>
      <c r="M9" s="8">
        <f t="shared" si="7"/>
        <v>0</v>
      </c>
      <c r="N9" s="8" t="str">
        <f t="shared" si="5"/>
        <v>-</v>
      </c>
    </row>
    <row r="10" spans="1:14">
      <c r="A10" s="11">
        <f t="shared" si="1"/>
        <v>7</v>
      </c>
      <c r="B10" s="9">
        <v>136</v>
      </c>
      <c r="C10" s="9" t="s">
        <v>71</v>
      </c>
      <c r="D10" s="9" t="s">
        <v>11</v>
      </c>
      <c r="E10" s="11">
        <f t="shared" si="0"/>
        <v>7</v>
      </c>
      <c r="F10" s="9" t="s">
        <v>56</v>
      </c>
      <c r="G10" s="10">
        <v>42.25</v>
      </c>
      <c r="I10" s="8">
        <f t="shared" si="2"/>
        <v>1</v>
      </c>
      <c r="J10" s="8">
        <f t="shared" si="3"/>
        <v>0</v>
      </c>
      <c r="K10" s="8">
        <f t="shared" si="6"/>
        <v>7</v>
      </c>
      <c r="L10" s="8">
        <f t="shared" si="4"/>
        <v>7</v>
      </c>
      <c r="M10" s="8">
        <f t="shared" si="7"/>
        <v>0</v>
      </c>
      <c r="N10" s="8" t="str">
        <f t="shared" si="5"/>
        <v>-</v>
      </c>
    </row>
    <row r="11" spans="1:14">
      <c r="A11" s="11">
        <f t="shared" si="1"/>
        <v>8</v>
      </c>
      <c r="B11" s="9">
        <v>115</v>
      </c>
      <c r="C11" s="9" t="s">
        <v>27</v>
      </c>
      <c r="D11" s="9" t="s">
        <v>11</v>
      </c>
      <c r="E11" s="11">
        <f t="shared" si="0"/>
        <v>8</v>
      </c>
      <c r="F11" s="9" t="s">
        <v>73</v>
      </c>
      <c r="G11" s="10">
        <v>43.15</v>
      </c>
      <c r="I11" s="8">
        <f t="shared" si="2"/>
        <v>1</v>
      </c>
      <c r="J11" s="8">
        <f t="shared" si="3"/>
        <v>0</v>
      </c>
      <c r="K11" s="8">
        <f t="shared" si="6"/>
        <v>8</v>
      </c>
      <c r="L11" s="8">
        <f t="shared" si="4"/>
        <v>8</v>
      </c>
      <c r="M11" s="8">
        <f t="shared" si="7"/>
        <v>0</v>
      </c>
      <c r="N11" s="8" t="str">
        <f t="shared" si="5"/>
        <v>-</v>
      </c>
    </row>
    <row r="12" spans="1:14">
      <c r="A12" s="11">
        <f t="shared" si="1"/>
        <v>9</v>
      </c>
      <c r="B12" s="9">
        <v>99</v>
      </c>
      <c r="C12" s="9" t="s">
        <v>12</v>
      </c>
      <c r="D12" s="9" t="s">
        <v>11</v>
      </c>
      <c r="E12" s="11">
        <f t="shared" si="0"/>
        <v>9</v>
      </c>
      <c r="F12" s="9" t="s">
        <v>56</v>
      </c>
      <c r="G12" s="10">
        <v>43.17</v>
      </c>
      <c r="I12" s="8">
        <f t="shared" si="2"/>
        <v>1</v>
      </c>
      <c r="J12" s="8">
        <f t="shared" si="3"/>
        <v>0</v>
      </c>
      <c r="K12" s="8">
        <f t="shared" si="6"/>
        <v>9</v>
      </c>
      <c r="L12" s="8">
        <f t="shared" si="4"/>
        <v>9</v>
      </c>
      <c r="M12" s="8">
        <f t="shared" si="7"/>
        <v>0</v>
      </c>
      <c r="N12" s="8" t="str">
        <f t="shared" si="5"/>
        <v>-</v>
      </c>
    </row>
    <row r="13" spans="1:14">
      <c r="A13" s="11">
        <f t="shared" si="1"/>
        <v>10</v>
      </c>
      <c r="B13" s="9">
        <v>135</v>
      </c>
      <c r="C13" s="9" t="s">
        <v>72</v>
      </c>
      <c r="D13" s="9" t="s">
        <v>11</v>
      </c>
      <c r="E13" s="11">
        <f t="shared" si="0"/>
        <v>10</v>
      </c>
      <c r="F13" s="9" t="s">
        <v>60</v>
      </c>
      <c r="G13" s="10">
        <v>43.18</v>
      </c>
      <c r="I13" s="8">
        <f t="shared" si="2"/>
        <v>1</v>
      </c>
      <c r="J13" s="8">
        <f t="shared" si="3"/>
        <v>0</v>
      </c>
      <c r="K13" s="8">
        <f t="shared" si="6"/>
        <v>10</v>
      </c>
      <c r="L13" s="8">
        <f t="shared" si="4"/>
        <v>10</v>
      </c>
      <c r="M13" s="8">
        <f t="shared" si="7"/>
        <v>0</v>
      </c>
      <c r="N13" s="8" t="str">
        <f t="shared" si="5"/>
        <v>-</v>
      </c>
    </row>
    <row r="14" spans="1:14">
      <c r="A14" s="11">
        <f t="shared" si="1"/>
        <v>11</v>
      </c>
      <c r="B14" s="9">
        <v>113</v>
      </c>
      <c r="C14" s="9" t="s">
        <v>25</v>
      </c>
      <c r="D14" s="9" t="s">
        <v>11</v>
      </c>
      <c r="E14" s="11">
        <f t="shared" si="0"/>
        <v>11</v>
      </c>
      <c r="F14" s="9" t="s">
        <v>60</v>
      </c>
      <c r="G14" s="10">
        <v>46.04</v>
      </c>
      <c r="I14" s="8">
        <f t="shared" si="2"/>
        <v>1</v>
      </c>
      <c r="J14" s="8">
        <f t="shared" si="3"/>
        <v>0</v>
      </c>
      <c r="K14" s="8">
        <f t="shared" si="6"/>
        <v>11</v>
      </c>
      <c r="L14" s="8">
        <f t="shared" si="4"/>
        <v>11</v>
      </c>
      <c r="M14" s="8">
        <f t="shared" si="7"/>
        <v>0</v>
      </c>
      <c r="N14" s="8" t="str">
        <f t="shared" si="5"/>
        <v>-</v>
      </c>
    </row>
    <row r="15" spans="1:14">
      <c r="A15" s="11">
        <f t="shared" si="1"/>
        <v>12</v>
      </c>
      <c r="B15" s="9">
        <v>137</v>
      </c>
      <c r="C15" s="9" t="s">
        <v>74</v>
      </c>
      <c r="D15" s="9" t="s">
        <v>11</v>
      </c>
      <c r="E15" s="11">
        <f t="shared" si="0"/>
        <v>12</v>
      </c>
      <c r="F15" s="9" t="s">
        <v>75</v>
      </c>
      <c r="G15" s="10">
        <v>46.05</v>
      </c>
      <c r="I15" s="8">
        <f t="shared" si="2"/>
        <v>1</v>
      </c>
      <c r="J15" s="8">
        <f t="shared" si="3"/>
        <v>0</v>
      </c>
      <c r="K15" s="8">
        <f t="shared" si="6"/>
        <v>12</v>
      </c>
      <c r="L15" s="8">
        <f t="shared" si="4"/>
        <v>12</v>
      </c>
      <c r="M15" s="8">
        <f t="shared" si="7"/>
        <v>0</v>
      </c>
      <c r="N15" s="8" t="str">
        <f t="shared" si="5"/>
        <v>-</v>
      </c>
    </row>
    <row r="16" spans="1:14">
      <c r="A16" s="11">
        <f t="shared" si="1"/>
        <v>13</v>
      </c>
      <c r="B16" s="9">
        <v>131</v>
      </c>
      <c r="C16" s="9" t="s">
        <v>67</v>
      </c>
      <c r="D16" s="9" t="s">
        <v>11</v>
      </c>
      <c r="E16" s="11">
        <f t="shared" si="0"/>
        <v>13</v>
      </c>
      <c r="F16" s="9" t="s">
        <v>56</v>
      </c>
      <c r="G16" s="10">
        <v>46.39</v>
      </c>
      <c r="I16" s="8">
        <f t="shared" si="2"/>
        <v>1</v>
      </c>
      <c r="J16" s="8">
        <f t="shared" si="3"/>
        <v>0</v>
      </c>
      <c r="K16" s="8">
        <f t="shared" si="6"/>
        <v>13</v>
      </c>
      <c r="L16" s="8">
        <f t="shared" si="4"/>
        <v>13</v>
      </c>
      <c r="M16" s="8">
        <f t="shared" si="7"/>
        <v>0</v>
      </c>
      <c r="N16" s="8" t="str">
        <f t="shared" si="5"/>
        <v>-</v>
      </c>
    </row>
    <row r="17" spans="1:14">
      <c r="A17" s="11">
        <f t="shared" si="1"/>
        <v>14</v>
      </c>
      <c r="B17" s="9">
        <v>112</v>
      </c>
      <c r="C17" s="9" t="s">
        <v>24</v>
      </c>
      <c r="D17" s="9" t="s">
        <v>11</v>
      </c>
      <c r="E17" s="11">
        <f t="shared" si="0"/>
        <v>14</v>
      </c>
      <c r="F17" s="9" t="s">
        <v>56</v>
      </c>
      <c r="G17" s="10">
        <v>46.45</v>
      </c>
      <c r="I17" s="8">
        <f t="shared" si="2"/>
        <v>1</v>
      </c>
      <c r="J17" s="8">
        <f t="shared" si="3"/>
        <v>0</v>
      </c>
      <c r="K17" s="8">
        <f t="shared" si="6"/>
        <v>14</v>
      </c>
      <c r="L17" s="8">
        <f t="shared" si="4"/>
        <v>14</v>
      </c>
      <c r="M17" s="8">
        <f t="shared" si="7"/>
        <v>0</v>
      </c>
      <c r="N17" s="8" t="str">
        <f t="shared" si="5"/>
        <v>-</v>
      </c>
    </row>
    <row r="18" spans="1:14">
      <c r="A18" s="11">
        <f t="shared" si="1"/>
        <v>15</v>
      </c>
      <c r="B18" s="9">
        <v>132</v>
      </c>
      <c r="C18" s="9" t="s">
        <v>68</v>
      </c>
      <c r="D18" s="9" t="s">
        <v>11</v>
      </c>
      <c r="E18" s="11">
        <f t="shared" si="0"/>
        <v>15</v>
      </c>
      <c r="F18" s="9" t="s">
        <v>60</v>
      </c>
      <c r="G18" s="10">
        <v>46.55</v>
      </c>
      <c r="I18" s="8">
        <f t="shared" si="2"/>
        <v>1</v>
      </c>
      <c r="J18" s="8">
        <f t="shared" si="3"/>
        <v>0</v>
      </c>
      <c r="K18" s="8">
        <f t="shared" si="6"/>
        <v>15</v>
      </c>
      <c r="L18" s="8">
        <f t="shared" si="4"/>
        <v>15</v>
      </c>
      <c r="M18" s="8">
        <f t="shared" si="7"/>
        <v>0</v>
      </c>
      <c r="N18" s="8" t="str">
        <f t="shared" si="5"/>
        <v>-</v>
      </c>
    </row>
    <row r="19" spans="1:14">
      <c r="A19" s="11">
        <f t="shared" si="1"/>
        <v>16</v>
      </c>
      <c r="B19" s="9">
        <v>204</v>
      </c>
      <c r="C19" s="9" t="s">
        <v>40</v>
      </c>
      <c r="D19" s="9" t="s">
        <v>11</v>
      </c>
      <c r="E19" s="11">
        <f t="shared" si="0"/>
        <v>16</v>
      </c>
      <c r="F19" s="9" t="s">
        <v>41</v>
      </c>
      <c r="G19" s="10">
        <v>47.2</v>
      </c>
      <c r="I19" s="8">
        <f t="shared" si="2"/>
        <v>1</v>
      </c>
      <c r="J19" s="8">
        <f t="shared" si="3"/>
        <v>0</v>
      </c>
      <c r="K19" s="8">
        <f t="shared" si="6"/>
        <v>16</v>
      </c>
      <c r="L19" s="8">
        <f t="shared" si="4"/>
        <v>16</v>
      </c>
      <c r="M19" s="8">
        <f t="shared" si="7"/>
        <v>0</v>
      </c>
      <c r="N19" s="8" t="str">
        <f t="shared" si="5"/>
        <v>-</v>
      </c>
    </row>
    <row r="20" spans="1:14">
      <c r="A20" s="11">
        <f t="shared" si="1"/>
        <v>17</v>
      </c>
      <c r="B20" s="9">
        <v>109</v>
      </c>
      <c r="C20" s="9" t="s">
        <v>22</v>
      </c>
      <c r="D20" s="9" t="s">
        <v>11</v>
      </c>
      <c r="E20" s="11">
        <f t="shared" si="0"/>
        <v>17</v>
      </c>
      <c r="F20" s="9" t="s">
        <v>56</v>
      </c>
      <c r="G20" s="10">
        <v>47.27</v>
      </c>
      <c r="I20" s="8">
        <f t="shared" si="2"/>
        <v>1</v>
      </c>
      <c r="J20" s="8">
        <f t="shared" si="3"/>
        <v>0</v>
      </c>
      <c r="K20" s="8">
        <f t="shared" si="6"/>
        <v>17</v>
      </c>
      <c r="L20" s="8">
        <f t="shared" si="4"/>
        <v>17</v>
      </c>
      <c r="M20" s="8">
        <f t="shared" si="7"/>
        <v>0</v>
      </c>
      <c r="N20" s="8" t="str">
        <f t="shared" si="5"/>
        <v>-</v>
      </c>
    </row>
    <row r="21" spans="1:14">
      <c r="A21" s="11">
        <f t="shared" si="1"/>
        <v>18</v>
      </c>
      <c r="B21" s="9">
        <v>97</v>
      </c>
      <c r="C21" s="9" t="s">
        <v>9</v>
      </c>
      <c r="D21" s="9" t="s">
        <v>8</v>
      </c>
      <c r="E21" s="11">
        <f t="shared" si="0"/>
        <v>1</v>
      </c>
      <c r="F21" s="9" t="s">
        <v>78</v>
      </c>
      <c r="G21" s="10">
        <v>47.46</v>
      </c>
      <c r="I21" s="8">
        <f t="shared" si="2"/>
        <v>0</v>
      </c>
      <c r="J21" s="8">
        <f t="shared" si="3"/>
        <v>1</v>
      </c>
      <c r="K21" s="8">
        <f t="shared" si="6"/>
        <v>17</v>
      </c>
      <c r="L21" s="8" t="str">
        <f t="shared" si="4"/>
        <v>-</v>
      </c>
      <c r="M21" s="8">
        <f t="shared" si="7"/>
        <v>1</v>
      </c>
      <c r="N21" s="8">
        <f t="shared" si="5"/>
        <v>1</v>
      </c>
    </row>
    <row r="22" spans="1:14">
      <c r="A22" s="11">
        <f t="shared" si="1"/>
        <v>19</v>
      </c>
      <c r="B22" s="9">
        <v>147</v>
      </c>
      <c r="C22" s="9" t="s">
        <v>92</v>
      </c>
      <c r="D22" s="9" t="s">
        <v>11</v>
      </c>
      <c r="E22" s="11">
        <f t="shared" si="0"/>
        <v>18</v>
      </c>
      <c r="F22" s="9" t="s">
        <v>60</v>
      </c>
      <c r="G22" s="10">
        <v>48.03</v>
      </c>
      <c r="I22" s="8">
        <f t="shared" si="2"/>
        <v>1</v>
      </c>
      <c r="J22" s="8">
        <f t="shared" si="3"/>
        <v>0</v>
      </c>
      <c r="K22" s="8">
        <f t="shared" si="6"/>
        <v>18</v>
      </c>
      <c r="L22" s="8">
        <f t="shared" si="4"/>
        <v>18</v>
      </c>
      <c r="M22" s="8">
        <f t="shared" si="7"/>
        <v>1</v>
      </c>
      <c r="N22" s="8" t="str">
        <f t="shared" si="5"/>
        <v>-</v>
      </c>
    </row>
    <row r="23" spans="1:14">
      <c r="A23" s="11">
        <f t="shared" si="1"/>
        <v>20</v>
      </c>
      <c r="B23" s="9">
        <v>142</v>
      </c>
      <c r="C23" s="9" t="s">
        <v>83</v>
      </c>
      <c r="D23" s="9" t="s">
        <v>11</v>
      </c>
      <c r="E23" s="11">
        <f t="shared" si="0"/>
        <v>19</v>
      </c>
      <c r="F23" s="9" t="s">
        <v>84</v>
      </c>
      <c r="G23" s="10">
        <v>48.14</v>
      </c>
      <c r="I23" s="8">
        <f t="shared" si="2"/>
        <v>1</v>
      </c>
      <c r="J23" s="8">
        <f t="shared" si="3"/>
        <v>0</v>
      </c>
      <c r="K23" s="8">
        <f t="shared" si="6"/>
        <v>19</v>
      </c>
      <c r="L23" s="8">
        <f t="shared" si="4"/>
        <v>19</v>
      </c>
      <c r="M23" s="8">
        <f t="shared" si="7"/>
        <v>1</v>
      </c>
      <c r="N23" s="8" t="str">
        <f t="shared" si="5"/>
        <v>-</v>
      </c>
    </row>
    <row r="24" spans="1:14">
      <c r="A24" s="11">
        <f t="shared" si="1"/>
        <v>21</v>
      </c>
      <c r="B24" s="9">
        <v>205</v>
      </c>
      <c r="C24" s="9" t="s">
        <v>42</v>
      </c>
      <c r="D24" s="9" t="s">
        <v>11</v>
      </c>
      <c r="E24" s="11">
        <f t="shared" si="0"/>
        <v>20</v>
      </c>
      <c r="F24" s="9" t="s">
        <v>60</v>
      </c>
      <c r="G24" s="10">
        <v>48.15</v>
      </c>
      <c r="I24" s="8">
        <f t="shared" si="2"/>
        <v>1</v>
      </c>
      <c r="J24" s="8">
        <f t="shared" si="3"/>
        <v>0</v>
      </c>
      <c r="K24" s="8">
        <f t="shared" si="6"/>
        <v>20</v>
      </c>
      <c r="L24" s="8">
        <f t="shared" si="4"/>
        <v>20</v>
      </c>
      <c r="M24" s="8">
        <f t="shared" si="7"/>
        <v>1</v>
      </c>
      <c r="N24" s="8" t="str">
        <f t="shared" si="5"/>
        <v>-</v>
      </c>
    </row>
    <row r="25" spans="1:14">
      <c r="A25" s="11">
        <f t="shared" si="1"/>
        <v>22</v>
      </c>
      <c r="B25" s="9">
        <v>202</v>
      </c>
      <c r="C25" s="9" t="s">
        <v>38</v>
      </c>
      <c r="D25" s="9" t="s">
        <v>11</v>
      </c>
      <c r="E25" s="11">
        <f t="shared" si="0"/>
        <v>21</v>
      </c>
      <c r="F25" s="9" t="s">
        <v>60</v>
      </c>
      <c r="G25" s="10">
        <v>48.32</v>
      </c>
      <c r="I25" s="8">
        <f t="shared" si="2"/>
        <v>1</v>
      </c>
      <c r="J25" s="8">
        <f t="shared" si="3"/>
        <v>0</v>
      </c>
      <c r="K25" s="8">
        <f t="shared" si="6"/>
        <v>21</v>
      </c>
      <c r="L25" s="8">
        <f t="shared" si="4"/>
        <v>21</v>
      </c>
      <c r="M25" s="8">
        <f t="shared" si="7"/>
        <v>1</v>
      </c>
      <c r="N25" s="8" t="str">
        <f t="shared" si="5"/>
        <v>-</v>
      </c>
    </row>
    <row r="26" spans="1:14">
      <c r="A26" s="11">
        <f t="shared" si="1"/>
        <v>23</v>
      </c>
      <c r="B26" s="9">
        <v>122</v>
      </c>
      <c r="C26" s="9" t="s">
        <v>43</v>
      </c>
      <c r="D26" s="9" t="s">
        <v>8</v>
      </c>
      <c r="E26" s="11">
        <f t="shared" si="0"/>
        <v>2</v>
      </c>
      <c r="F26" s="9" t="s">
        <v>89</v>
      </c>
      <c r="G26" s="10">
        <v>48.53</v>
      </c>
      <c r="I26" s="8">
        <f t="shared" si="2"/>
        <v>0</v>
      </c>
      <c r="J26" s="8">
        <f t="shared" si="3"/>
        <v>1</v>
      </c>
      <c r="K26" s="8">
        <f t="shared" si="6"/>
        <v>21</v>
      </c>
      <c r="L26" s="8" t="str">
        <f t="shared" si="4"/>
        <v>-</v>
      </c>
      <c r="M26" s="8">
        <f t="shared" si="7"/>
        <v>2</v>
      </c>
      <c r="N26" s="8">
        <f t="shared" si="5"/>
        <v>2</v>
      </c>
    </row>
    <row r="27" spans="1:14">
      <c r="A27" s="11">
        <f t="shared" si="1"/>
        <v>24</v>
      </c>
      <c r="B27" s="9">
        <v>203</v>
      </c>
      <c r="C27" s="9" t="s">
        <v>39</v>
      </c>
      <c r="D27" s="9" t="s">
        <v>11</v>
      </c>
      <c r="E27" s="11">
        <f t="shared" si="0"/>
        <v>22</v>
      </c>
      <c r="F27" s="9" t="s">
        <v>60</v>
      </c>
      <c r="G27" s="10">
        <v>49.09</v>
      </c>
      <c r="I27" s="8">
        <f t="shared" si="2"/>
        <v>1</v>
      </c>
      <c r="J27" s="8">
        <f t="shared" si="3"/>
        <v>0</v>
      </c>
      <c r="K27" s="8">
        <f t="shared" si="6"/>
        <v>22</v>
      </c>
      <c r="L27" s="8">
        <f t="shared" si="4"/>
        <v>22</v>
      </c>
      <c r="M27" s="8">
        <f t="shared" si="7"/>
        <v>2</v>
      </c>
      <c r="N27" s="8" t="str">
        <f t="shared" si="5"/>
        <v>-</v>
      </c>
    </row>
    <row r="28" spans="1:14">
      <c r="A28" s="11">
        <f t="shared" si="1"/>
        <v>25</v>
      </c>
      <c r="B28" s="9">
        <v>106</v>
      </c>
      <c r="C28" s="9" t="s">
        <v>19</v>
      </c>
      <c r="D28" s="9" t="s">
        <v>11</v>
      </c>
      <c r="E28" s="11">
        <f t="shared" si="0"/>
        <v>23</v>
      </c>
      <c r="F28" s="9" t="s">
        <v>60</v>
      </c>
      <c r="G28" s="10">
        <v>49.16</v>
      </c>
      <c r="I28" s="8">
        <f t="shared" si="2"/>
        <v>1</v>
      </c>
      <c r="J28" s="8">
        <f t="shared" si="3"/>
        <v>0</v>
      </c>
      <c r="K28" s="8">
        <f t="shared" si="6"/>
        <v>23</v>
      </c>
      <c r="L28" s="8">
        <f t="shared" si="4"/>
        <v>23</v>
      </c>
      <c r="M28" s="8">
        <f t="shared" si="7"/>
        <v>2</v>
      </c>
      <c r="N28" s="8" t="str">
        <f t="shared" si="5"/>
        <v>-</v>
      </c>
    </row>
    <row r="29" spans="1:14">
      <c r="A29" s="11">
        <f t="shared" si="1"/>
        <v>26</v>
      </c>
      <c r="B29" s="9">
        <v>140</v>
      </c>
      <c r="C29" s="9" t="s">
        <v>80</v>
      </c>
      <c r="D29" s="9" t="s">
        <v>11</v>
      </c>
      <c r="E29" s="11">
        <f t="shared" si="0"/>
        <v>24</v>
      </c>
      <c r="F29" s="9" t="s">
        <v>62</v>
      </c>
      <c r="G29" s="10">
        <v>50.54</v>
      </c>
      <c r="I29" s="8">
        <f t="shared" si="2"/>
        <v>1</v>
      </c>
      <c r="J29" s="8">
        <f t="shared" si="3"/>
        <v>0</v>
      </c>
      <c r="K29" s="8">
        <f t="shared" si="6"/>
        <v>24</v>
      </c>
      <c r="L29" s="8">
        <f t="shared" si="4"/>
        <v>24</v>
      </c>
      <c r="M29" s="8">
        <f t="shared" si="7"/>
        <v>2</v>
      </c>
      <c r="N29" s="8" t="str">
        <f t="shared" si="5"/>
        <v>-</v>
      </c>
    </row>
    <row r="30" spans="1:14">
      <c r="A30" s="11">
        <f t="shared" si="1"/>
        <v>27</v>
      </c>
      <c r="B30" s="9">
        <v>126</v>
      </c>
      <c r="C30" s="9" t="s">
        <v>57</v>
      </c>
      <c r="D30" s="9" t="s">
        <v>11</v>
      </c>
      <c r="E30" s="11">
        <f t="shared" si="0"/>
        <v>25</v>
      </c>
      <c r="F30" s="9" t="s">
        <v>56</v>
      </c>
      <c r="G30" s="10">
        <v>51</v>
      </c>
      <c r="I30" s="8">
        <f t="shared" si="2"/>
        <v>1</v>
      </c>
      <c r="J30" s="8">
        <f t="shared" si="3"/>
        <v>0</v>
      </c>
      <c r="K30" s="8">
        <f t="shared" si="6"/>
        <v>25</v>
      </c>
      <c r="L30" s="8">
        <f t="shared" si="4"/>
        <v>25</v>
      </c>
      <c r="M30" s="8">
        <f t="shared" si="7"/>
        <v>2</v>
      </c>
      <c r="N30" s="8" t="str">
        <f t="shared" si="5"/>
        <v>-</v>
      </c>
    </row>
    <row r="31" spans="1:14">
      <c r="A31" s="11">
        <f t="shared" si="1"/>
        <v>28</v>
      </c>
      <c r="B31" s="9">
        <v>141</v>
      </c>
      <c r="C31" s="9" t="s">
        <v>81</v>
      </c>
      <c r="D31" s="9" t="s">
        <v>11</v>
      </c>
      <c r="E31" s="11">
        <f t="shared" si="0"/>
        <v>26</v>
      </c>
      <c r="F31" s="9" t="s">
        <v>82</v>
      </c>
      <c r="G31" s="10">
        <v>51.18</v>
      </c>
      <c r="I31" s="8">
        <f t="shared" si="2"/>
        <v>1</v>
      </c>
      <c r="J31" s="8">
        <f t="shared" si="3"/>
        <v>0</v>
      </c>
      <c r="K31" s="8">
        <f t="shared" si="6"/>
        <v>26</v>
      </c>
      <c r="L31" s="8">
        <f t="shared" si="4"/>
        <v>26</v>
      </c>
      <c r="M31" s="8">
        <f t="shared" si="7"/>
        <v>2</v>
      </c>
      <c r="N31" s="8" t="str">
        <f t="shared" si="5"/>
        <v>-</v>
      </c>
    </row>
    <row r="32" spans="1:14">
      <c r="A32" s="11">
        <f t="shared" si="1"/>
        <v>29</v>
      </c>
      <c r="B32" s="9">
        <v>130</v>
      </c>
      <c r="C32" s="9" t="s">
        <v>64</v>
      </c>
      <c r="D32" s="9" t="s">
        <v>8</v>
      </c>
      <c r="E32" s="11">
        <f t="shared" si="0"/>
        <v>3</v>
      </c>
      <c r="F32" s="9" t="s">
        <v>56</v>
      </c>
      <c r="G32" s="10">
        <v>51.31</v>
      </c>
      <c r="I32" s="8">
        <f t="shared" si="2"/>
        <v>0</v>
      </c>
      <c r="J32" s="8">
        <f t="shared" si="3"/>
        <v>1</v>
      </c>
      <c r="K32" s="8">
        <f t="shared" si="6"/>
        <v>26</v>
      </c>
      <c r="L32" s="8" t="str">
        <f t="shared" si="4"/>
        <v>-</v>
      </c>
      <c r="M32" s="8">
        <f t="shared" si="7"/>
        <v>3</v>
      </c>
      <c r="N32" s="8">
        <f t="shared" si="5"/>
        <v>3</v>
      </c>
    </row>
    <row r="33" spans="1:14">
      <c r="A33" s="11">
        <f t="shared" si="1"/>
        <v>30</v>
      </c>
      <c r="B33" s="9">
        <v>104</v>
      </c>
      <c r="C33" s="9" t="s">
        <v>17</v>
      </c>
      <c r="D33" s="9" t="s">
        <v>11</v>
      </c>
      <c r="E33" s="11">
        <f t="shared" si="0"/>
        <v>27</v>
      </c>
      <c r="F33" s="9" t="s">
        <v>86</v>
      </c>
      <c r="G33" s="10">
        <v>51.59</v>
      </c>
      <c r="I33" s="8">
        <f t="shared" si="2"/>
        <v>1</v>
      </c>
      <c r="J33" s="8">
        <f t="shared" si="3"/>
        <v>0</v>
      </c>
      <c r="K33" s="8">
        <f t="shared" si="6"/>
        <v>27</v>
      </c>
      <c r="L33" s="8">
        <f t="shared" si="4"/>
        <v>27</v>
      </c>
      <c r="M33" s="8">
        <f t="shared" si="7"/>
        <v>3</v>
      </c>
      <c r="N33" s="8" t="str">
        <f t="shared" si="5"/>
        <v>-</v>
      </c>
    </row>
    <row r="34" spans="1:14">
      <c r="A34" s="11">
        <f t="shared" si="1"/>
        <v>31</v>
      </c>
      <c r="B34" s="9">
        <v>210</v>
      </c>
      <c r="C34" s="9" t="s">
        <v>51</v>
      </c>
      <c r="D34" s="9" t="s">
        <v>11</v>
      </c>
      <c r="E34" s="11">
        <f t="shared" si="0"/>
        <v>28</v>
      </c>
      <c r="F34" s="9" t="s">
        <v>60</v>
      </c>
      <c r="G34" s="10">
        <v>52.12</v>
      </c>
      <c r="I34" s="8">
        <f t="shared" si="2"/>
        <v>1</v>
      </c>
      <c r="J34" s="8">
        <f t="shared" si="3"/>
        <v>0</v>
      </c>
      <c r="K34" s="8">
        <f t="shared" si="6"/>
        <v>28</v>
      </c>
      <c r="L34" s="8">
        <f t="shared" si="4"/>
        <v>28</v>
      </c>
      <c r="M34" s="8">
        <f t="shared" si="7"/>
        <v>3</v>
      </c>
      <c r="N34" s="8" t="str">
        <f t="shared" si="5"/>
        <v>-</v>
      </c>
    </row>
    <row r="35" spans="1:14">
      <c r="A35" s="11">
        <f t="shared" si="1"/>
        <v>32</v>
      </c>
      <c r="B35" s="9">
        <v>108</v>
      </c>
      <c r="C35" s="9" t="s">
        <v>21</v>
      </c>
      <c r="D35" s="9" t="s">
        <v>11</v>
      </c>
      <c r="E35" s="11">
        <f t="shared" si="0"/>
        <v>29</v>
      </c>
      <c r="F35" s="9" t="s">
        <v>60</v>
      </c>
      <c r="G35" s="10">
        <v>52.16</v>
      </c>
      <c r="I35" s="8">
        <f t="shared" si="2"/>
        <v>1</v>
      </c>
      <c r="J35" s="8">
        <f t="shared" si="3"/>
        <v>0</v>
      </c>
      <c r="K35" s="8">
        <f t="shared" si="6"/>
        <v>29</v>
      </c>
      <c r="L35" s="8">
        <f t="shared" si="4"/>
        <v>29</v>
      </c>
      <c r="M35" s="8">
        <f t="shared" si="7"/>
        <v>3</v>
      </c>
      <c r="N35" s="8" t="str">
        <f t="shared" si="5"/>
        <v>-</v>
      </c>
    </row>
    <row r="36" spans="1:14">
      <c r="A36" s="11">
        <f t="shared" si="1"/>
        <v>33</v>
      </c>
      <c r="B36" s="9">
        <v>117</v>
      </c>
      <c r="C36" s="9" t="s">
        <v>29</v>
      </c>
      <c r="D36" s="9" t="s">
        <v>11</v>
      </c>
      <c r="E36" s="11">
        <f t="shared" ref="E36:E68" si="8">IF(N36="-",L36,N36)</f>
        <v>30</v>
      </c>
      <c r="F36" s="9" t="s">
        <v>60</v>
      </c>
      <c r="G36" s="10">
        <v>52.45</v>
      </c>
      <c r="I36" s="8">
        <f t="shared" si="2"/>
        <v>1</v>
      </c>
      <c r="J36" s="8">
        <f t="shared" si="3"/>
        <v>0</v>
      </c>
      <c r="K36" s="8">
        <f t="shared" si="6"/>
        <v>30</v>
      </c>
      <c r="L36" s="8">
        <f t="shared" si="4"/>
        <v>30</v>
      </c>
      <c r="M36" s="8">
        <f t="shared" si="7"/>
        <v>3</v>
      </c>
      <c r="N36" s="8" t="str">
        <f t="shared" si="5"/>
        <v>-</v>
      </c>
    </row>
    <row r="37" spans="1:14">
      <c r="A37" s="11">
        <f t="shared" ref="A37:A68" si="9">A36+1</f>
        <v>34</v>
      </c>
      <c r="B37" s="9">
        <v>133</v>
      </c>
      <c r="C37" s="9" t="s">
        <v>69</v>
      </c>
      <c r="D37" s="9" t="s">
        <v>11</v>
      </c>
      <c r="E37" s="11">
        <f t="shared" si="8"/>
        <v>31</v>
      </c>
      <c r="F37" s="9" t="s">
        <v>60</v>
      </c>
      <c r="G37" s="10">
        <v>52.58</v>
      </c>
      <c r="I37" s="8">
        <f t="shared" si="2"/>
        <v>1</v>
      </c>
      <c r="J37" s="8">
        <f t="shared" si="3"/>
        <v>0</v>
      </c>
      <c r="K37" s="8">
        <f t="shared" si="6"/>
        <v>31</v>
      </c>
      <c r="L37" s="8">
        <f t="shared" si="4"/>
        <v>31</v>
      </c>
      <c r="M37" s="8">
        <f t="shared" si="7"/>
        <v>3</v>
      </c>
      <c r="N37" s="8" t="str">
        <f t="shared" si="5"/>
        <v>-</v>
      </c>
    </row>
    <row r="38" spans="1:14">
      <c r="A38" s="11">
        <f t="shared" si="9"/>
        <v>35</v>
      </c>
      <c r="B38" s="8">
        <v>125</v>
      </c>
      <c r="C38" s="8" t="s">
        <v>54</v>
      </c>
      <c r="D38" s="8" t="s">
        <v>11</v>
      </c>
      <c r="E38" s="11">
        <f t="shared" si="8"/>
        <v>32</v>
      </c>
      <c r="F38" s="8" t="s">
        <v>60</v>
      </c>
      <c r="G38" s="8">
        <v>53.01</v>
      </c>
      <c r="I38" s="8">
        <f t="shared" si="2"/>
        <v>1</v>
      </c>
      <c r="J38" s="8">
        <f t="shared" si="3"/>
        <v>0</v>
      </c>
      <c r="K38" s="8">
        <f t="shared" si="6"/>
        <v>32</v>
      </c>
      <c r="L38" s="8">
        <f t="shared" si="4"/>
        <v>32</v>
      </c>
      <c r="M38" s="8">
        <f t="shared" si="7"/>
        <v>3</v>
      </c>
      <c r="N38" s="8" t="str">
        <f t="shared" si="5"/>
        <v>-</v>
      </c>
    </row>
    <row r="39" spans="1:14">
      <c r="A39" s="11">
        <f t="shared" si="9"/>
        <v>36</v>
      </c>
      <c r="B39" s="9">
        <v>145</v>
      </c>
      <c r="C39" s="9" t="s">
        <v>87</v>
      </c>
      <c r="D39" s="9" t="s">
        <v>11</v>
      </c>
      <c r="E39" s="11">
        <f t="shared" si="8"/>
        <v>33</v>
      </c>
      <c r="F39" s="9" t="s">
        <v>60</v>
      </c>
      <c r="G39" s="10">
        <v>53.09</v>
      </c>
      <c r="I39" s="8">
        <f t="shared" si="2"/>
        <v>1</v>
      </c>
      <c r="J39" s="8">
        <f t="shared" si="3"/>
        <v>0</v>
      </c>
      <c r="K39" s="8">
        <f t="shared" si="6"/>
        <v>33</v>
      </c>
      <c r="L39" s="8">
        <f t="shared" si="4"/>
        <v>33</v>
      </c>
      <c r="M39" s="8">
        <f t="shared" si="7"/>
        <v>3</v>
      </c>
      <c r="N39" s="8" t="str">
        <f t="shared" si="5"/>
        <v>-</v>
      </c>
    </row>
    <row r="40" spans="1:14">
      <c r="A40" s="11">
        <f t="shared" si="9"/>
        <v>37</v>
      </c>
      <c r="B40" s="9">
        <v>144</v>
      </c>
      <c r="C40" s="9" t="s">
        <v>88</v>
      </c>
      <c r="D40" s="9" t="s">
        <v>11</v>
      </c>
      <c r="E40" s="11">
        <f t="shared" si="8"/>
        <v>34</v>
      </c>
      <c r="F40" s="9" t="s">
        <v>60</v>
      </c>
      <c r="G40" s="10">
        <v>53.28</v>
      </c>
      <c r="I40" s="8">
        <f t="shared" si="2"/>
        <v>1</v>
      </c>
      <c r="J40" s="8">
        <f t="shared" si="3"/>
        <v>0</v>
      </c>
      <c r="K40" s="8">
        <f t="shared" si="6"/>
        <v>34</v>
      </c>
      <c r="L40" s="8">
        <f t="shared" si="4"/>
        <v>34</v>
      </c>
      <c r="M40" s="8">
        <f t="shared" si="7"/>
        <v>3</v>
      </c>
      <c r="N40" s="8" t="str">
        <f t="shared" si="5"/>
        <v>-</v>
      </c>
    </row>
    <row r="41" spans="1:14">
      <c r="A41" s="11">
        <f t="shared" si="9"/>
        <v>38</v>
      </c>
      <c r="B41" s="9">
        <v>207</v>
      </c>
      <c r="C41" s="9" t="s">
        <v>47</v>
      </c>
      <c r="D41" s="9" t="s">
        <v>8</v>
      </c>
      <c r="E41" s="11">
        <f t="shared" si="8"/>
        <v>4</v>
      </c>
      <c r="F41" s="9" t="s">
        <v>60</v>
      </c>
      <c r="G41" s="10">
        <v>53.33</v>
      </c>
      <c r="I41" s="8">
        <f t="shared" si="2"/>
        <v>0</v>
      </c>
      <c r="J41" s="8">
        <f t="shared" si="3"/>
        <v>1</v>
      </c>
      <c r="K41" s="8">
        <f t="shared" si="6"/>
        <v>34</v>
      </c>
      <c r="L41" s="8" t="str">
        <f t="shared" si="4"/>
        <v>-</v>
      </c>
      <c r="M41" s="8">
        <f t="shared" si="7"/>
        <v>4</v>
      </c>
      <c r="N41" s="8">
        <f t="shared" si="5"/>
        <v>4</v>
      </c>
    </row>
    <row r="42" spans="1:14">
      <c r="A42" s="11">
        <f t="shared" si="9"/>
        <v>39</v>
      </c>
      <c r="B42" s="9">
        <v>200</v>
      </c>
      <c r="C42" s="9" t="s">
        <v>34</v>
      </c>
      <c r="D42" s="9" t="s">
        <v>11</v>
      </c>
      <c r="E42" s="11">
        <f t="shared" si="8"/>
        <v>35</v>
      </c>
      <c r="F42" s="9" t="s">
        <v>35</v>
      </c>
      <c r="G42" s="10">
        <v>54.05</v>
      </c>
      <c r="I42" s="8">
        <f t="shared" si="2"/>
        <v>1</v>
      </c>
      <c r="J42" s="8">
        <f t="shared" si="3"/>
        <v>0</v>
      </c>
      <c r="K42" s="8">
        <f t="shared" si="6"/>
        <v>35</v>
      </c>
      <c r="L42" s="8">
        <f t="shared" si="4"/>
        <v>35</v>
      </c>
      <c r="M42" s="8">
        <f t="shared" si="7"/>
        <v>4</v>
      </c>
      <c r="N42" s="8" t="str">
        <f t="shared" si="5"/>
        <v>-</v>
      </c>
    </row>
    <row r="43" spans="1:14">
      <c r="A43" s="11">
        <f t="shared" si="9"/>
        <v>40</v>
      </c>
      <c r="B43" s="9">
        <v>114</v>
      </c>
      <c r="C43" s="9" t="s">
        <v>26</v>
      </c>
      <c r="D43" s="9" t="s">
        <v>8</v>
      </c>
      <c r="E43" s="11">
        <f t="shared" si="8"/>
        <v>5</v>
      </c>
      <c r="F43" s="9" t="s">
        <v>56</v>
      </c>
      <c r="G43" s="10">
        <v>54.14</v>
      </c>
      <c r="I43" s="8">
        <f t="shared" si="2"/>
        <v>0</v>
      </c>
      <c r="J43" s="8">
        <f t="shared" si="3"/>
        <v>1</v>
      </c>
      <c r="K43" s="8">
        <f t="shared" si="6"/>
        <v>35</v>
      </c>
      <c r="L43" s="8" t="str">
        <f t="shared" si="4"/>
        <v>-</v>
      </c>
      <c r="M43" s="8">
        <f t="shared" si="7"/>
        <v>5</v>
      </c>
      <c r="N43" s="8">
        <f t="shared" si="5"/>
        <v>5</v>
      </c>
    </row>
    <row r="44" spans="1:14">
      <c r="A44" s="11">
        <f t="shared" si="9"/>
        <v>41</v>
      </c>
      <c r="B44" s="9">
        <v>110</v>
      </c>
      <c r="C44" s="9" t="s">
        <v>23</v>
      </c>
      <c r="D44" s="9" t="s">
        <v>11</v>
      </c>
      <c r="E44" s="11">
        <f t="shared" si="8"/>
        <v>36</v>
      </c>
      <c r="F44" s="9" t="s">
        <v>60</v>
      </c>
      <c r="G44" s="10">
        <v>54.59</v>
      </c>
      <c r="I44" s="8">
        <f t="shared" si="2"/>
        <v>1</v>
      </c>
      <c r="J44" s="8">
        <f t="shared" si="3"/>
        <v>0</v>
      </c>
      <c r="K44" s="8">
        <f t="shared" si="6"/>
        <v>36</v>
      </c>
      <c r="L44" s="8">
        <f t="shared" si="4"/>
        <v>36</v>
      </c>
      <c r="M44" s="8">
        <f t="shared" si="7"/>
        <v>5</v>
      </c>
      <c r="N44" s="8" t="str">
        <f t="shared" si="5"/>
        <v>-</v>
      </c>
    </row>
    <row r="45" spans="1:14">
      <c r="A45" s="11">
        <f t="shared" si="9"/>
        <v>42</v>
      </c>
      <c r="B45" s="9">
        <v>105</v>
      </c>
      <c r="C45" s="9" t="s">
        <v>18</v>
      </c>
      <c r="D45" s="9" t="s">
        <v>11</v>
      </c>
      <c r="E45" s="11">
        <f t="shared" si="8"/>
        <v>37</v>
      </c>
      <c r="F45" s="9" t="s">
        <v>56</v>
      </c>
      <c r="G45" s="10">
        <v>55.13</v>
      </c>
      <c r="I45" s="8">
        <f t="shared" si="2"/>
        <v>1</v>
      </c>
      <c r="J45" s="8">
        <f t="shared" si="3"/>
        <v>0</v>
      </c>
      <c r="K45" s="8">
        <f t="shared" si="6"/>
        <v>37</v>
      </c>
      <c r="L45" s="8">
        <f t="shared" si="4"/>
        <v>37</v>
      </c>
      <c r="M45" s="8">
        <f t="shared" si="7"/>
        <v>5</v>
      </c>
      <c r="N45" s="8" t="str">
        <f t="shared" si="5"/>
        <v>-</v>
      </c>
    </row>
    <row r="46" spans="1:14">
      <c r="A46" s="11">
        <f t="shared" si="9"/>
        <v>43</v>
      </c>
      <c r="B46" s="9">
        <v>134</v>
      </c>
      <c r="C46" s="9" t="s">
        <v>70</v>
      </c>
      <c r="D46" s="9" t="s">
        <v>11</v>
      </c>
      <c r="E46" s="11">
        <f t="shared" si="8"/>
        <v>38</v>
      </c>
      <c r="F46" s="9" t="s">
        <v>60</v>
      </c>
      <c r="G46" s="10">
        <v>55.19</v>
      </c>
      <c r="I46" s="8">
        <f t="shared" si="2"/>
        <v>1</v>
      </c>
      <c r="J46" s="8">
        <f t="shared" si="3"/>
        <v>0</v>
      </c>
      <c r="K46" s="8">
        <f t="shared" si="6"/>
        <v>38</v>
      </c>
      <c r="L46" s="8">
        <f t="shared" si="4"/>
        <v>38</v>
      </c>
      <c r="M46" s="8">
        <f t="shared" si="7"/>
        <v>5</v>
      </c>
      <c r="N46" s="8" t="str">
        <f t="shared" si="5"/>
        <v>-</v>
      </c>
    </row>
    <row r="47" spans="1:14">
      <c r="A47" s="11">
        <f t="shared" si="9"/>
        <v>44</v>
      </c>
      <c r="B47" s="9">
        <v>148</v>
      </c>
      <c r="C47" s="9" t="s">
        <v>93</v>
      </c>
      <c r="D47" s="9" t="s">
        <v>11</v>
      </c>
      <c r="E47" s="11">
        <f t="shared" si="8"/>
        <v>39</v>
      </c>
      <c r="F47" s="9" t="s">
        <v>60</v>
      </c>
      <c r="G47" s="10">
        <v>55.32</v>
      </c>
      <c r="I47" s="8">
        <f t="shared" si="2"/>
        <v>1</v>
      </c>
      <c r="J47" s="8">
        <f t="shared" si="3"/>
        <v>0</v>
      </c>
      <c r="K47" s="8">
        <f t="shared" si="6"/>
        <v>39</v>
      </c>
      <c r="L47" s="8">
        <f t="shared" si="4"/>
        <v>39</v>
      </c>
      <c r="M47" s="8">
        <f t="shared" si="7"/>
        <v>5</v>
      </c>
      <c r="N47" s="8" t="str">
        <f t="shared" si="5"/>
        <v>-</v>
      </c>
    </row>
    <row r="48" spans="1:14">
      <c r="A48" s="11">
        <f t="shared" si="9"/>
        <v>45</v>
      </c>
      <c r="B48" s="9">
        <v>128</v>
      </c>
      <c r="C48" s="9" t="s">
        <v>61</v>
      </c>
      <c r="D48" s="9" t="s">
        <v>11</v>
      </c>
      <c r="E48" s="11">
        <f t="shared" si="8"/>
        <v>40</v>
      </c>
      <c r="F48" s="9" t="s">
        <v>60</v>
      </c>
      <c r="G48" s="10">
        <v>56.23</v>
      </c>
      <c r="I48" s="8">
        <f t="shared" si="2"/>
        <v>1</v>
      </c>
      <c r="J48" s="8">
        <f t="shared" si="3"/>
        <v>0</v>
      </c>
      <c r="K48" s="8">
        <f t="shared" si="6"/>
        <v>40</v>
      </c>
      <c r="L48" s="8">
        <f t="shared" si="4"/>
        <v>40</v>
      </c>
      <c r="M48" s="8">
        <f t="shared" si="7"/>
        <v>5</v>
      </c>
      <c r="N48" s="8" t="str">
        <f t="shared" si="5"/>
        <v>-</v>
      </c>
    </row>
    <row r="49" spans="1:14">
      <c r="A49" s="11">
        <f t="shared" si="9"/>
        <v>46</v>
      </c>
      <c r="B49" s="9">
        <v>150</v>
      </c>
      <c r="C49" s="9" t="s">
        <v>94</v>
      </c>
      <c r="D49" s="9" t="s">
        <v>11</v>
      </c>
      <c r="E49" s="11">
        <f t="shared" si="8"/>
        <v>41</v>
      </c>
      <c r="F49" s="9" t="s">
        <v>62</v>
      </c>
      <c r="G49" s="10">
        <v>57.15</v>
      </c>
      <c r="I49" s="8">
        <f t="shared" si="2"/>
        <v>1</v>
      </c>
      <c r="J49" s="8">
        <f t="shared" si="3"/>
        <v>0</v>
      </c>
      <c r="K49" s="8">
        <f t="shared" si="6"/>
        <v>41</v>
      </c>
      <c r="L49" s="8">
        <f t="shared" si="4"/>
        <v>41</v>
      </c>
      <c r="M49" s="8">
        <f t="shared" si="7"/>
        <v>5</v>
      </c>
      <c r="N49" s="8" t="str">
        <f t="shared" si="5"/>
        <v>-</v>
      </c>
    </row>
    <row r="50" spans="1:14">
      <c r="A50" s="11">
        <f t="shared" si="9"/>
        <v>47</v>
      </c>
      <c r="B50" s="9">
        <v>119</v>
      </c>
      <c r="C50" s="9" t="s">
        <v>31</v>
      </c>
      <c r="D50" s="9" t="s">
        <v>8</v>
      </c>
      <c r="E50" s="11">
        <f t="shared" si="8"/>
        <v>6</v>
      </c>
      <c r="F50" s="9" t="s">
        <v>56</v>
      </c>
      <c r="G50" s="10">
        <v>58.47</v>
      </c>
      <c r="I50" s="8">
        <f t="shared" si="2"/>
        <v>0</v>
      </c>
      <c r="J50" s="8">
        <f t="shared" si="3"/>
        <v>1</v>
      </c>
      <c r="K50" s="8">
        <f t="shared" si="6"/>
        <v>41</v>
      </c>
      <c r="L50" s="8" t="str">
        <f t="shared" si="4"/>
        <v>-</v>
      </c>
      <c r="M50" s="8">
        <f t="shared" si="7"/>
        <v>6</v>
      </c>
      <c r="N50" s="8">
        <f t="shared" si="5"/>
        <v>6</v>
      </c>
    </row>
    <row r="51" spans="1:14">
      <c r="A51" s="11">
        <f t="shared" si="9"/>
        <v>48</v>
      </c>
      <c r="B51" s="9">
        <v>206</v>
      </c>
      <c r="C51" s="9" t="s">
        <v>46</v>
      </c>
      <c r="D51" s="9" t="s">
        <v>8</v>
      </c>
      <c r="E51" s="11">
        <f t="shared" si="8"/>
        <v>7</v>
      </c>
      <c r="F51" s="9" t="s">
        <v>60</v>
      </c>
      <c r="G51" s="10">
        <v>59.14</v>
      </c>
      <c r="I51" s="8">
        <f t="shared" si="2"/>
        <v>0</v>
      </c>
      <c r="J51" s="8">
        <f t="shared" si="3"/>
        <v>1</v>
      </c>
      <c r="K51" s="8">
        <f t="shared" si="6"/>
        <v>41</v>
      </c>
      <c r="L51" s="8" t="str">
        <f t="shared" si="4"/>
        <v>-</v>
      </c>
      <c r="M51" s="8">
        <f t="shared" si="7"/>
        <v>7</v>
      </c>
      <c r="N51" s="8">
        <f t="shared" si="5"/>
        <v>7</v>
      </c>
    </row>
    <row r="52" spans="1:14">
      <c r="A52" s="11">
        <f t="shared" si="9"/>
        <v>49</v>
      </c>
      <c r="B52" s="9">
        <v>208</v>
      </c>
      <c r="C52" s="9" t="s">
        <v>49</v>
      </c>
      <c r="D52" s="9" t="s">
        <v>11</v>
      </c>
      <c r="E52" s="11">
        <f t="shared" si="8"/>
        <v>42</v>
      </c>
      <c r="F52" s="9" t="s">
        <v>48</v>
      </c>
      <c r="G52" s="10">
        <v>59.25</v>
      </c>
      <c r="I52" s="8">
        <f t="shared" si="2"/>
        <v>1</v>
      </c>
      <c r="J52" s="8">
        <f t="shared" si="3"/>
        <v>0</v>
      </c>
      <c r="K52" s="8">
        <f t="shared" si="6"/>
        <v>42</v>
      </c>
      <c r="L52" s="8">
        <f t="shared" si="4"/>
        <v>42</v>
      </c>
      <c r="M52" s="8">
        <f t="shared" si="7"/>
        <v>7</v>
      </c>
      <c r="N52" s="8" t="str">
        <f t="shared" si="5"/>
        <v>-</v>
      </c>
    </row>
    <row r="53" spans="1:14">
      <c r="A53" s="11">
        <f t="shared" si="9"/>
        <v>50</v>
      </c>
      <c r="B53" s="9">
        <v>121</v>
      </c>
      <c r="C53" s="9" t="s">
        <v>33</v>
      </c>
      <c r="D53" s="9" t="s">
        <v>8</v>
      </c>
      <c r="E53" s="11">
        <f t="shared" si="8"/>
        <v>8</v>
      </c>
      <c r="F53" s="9" t="s">
        <v>55</v>
      </c>
      <c r="G53" s="10">
        <v>59.32</v>
      </c>
      <c r="I53" s="8">
        <f t="shared" si="2"/>
        <v>0</v>
      </c>
      <c r="J53" s="8">
        <f t="shared" si="3"/>
        <v>1</v>
      </c>
      <c r="K53" s="8">
        <f t="shared" si="6"/>
        <v>42</v>
      </c>
      <c r="L53" s="8" t="str">
        <f t="shared" si="4"/>
        <v>-</v>
      </c>
      <c r="M53" s="8">
        <f t="shared" si="7"/>
        <v>8</v>
      </c>
      <c r="N53" s="8">
        <f t="shared" si="5"/>
        <v>8</v>
      </c>
    </row>
    <row r="54" spans="1:14">
      <c r="A54" s="11">
        <f t="shared" si="9"/>
        <v>51</v>
      </c>
      <c r="B54" s="9">
        <v>102</v>
      </c>
      <c r="C54" s="9" t="s">
        <v>15</v>
      </c>
      <c r="D54" s="9" t="s">
        <v>11</v>
      </c>
      <c r="E54" s="11">
        <f t="shared" si="8"/>
        <v>43</v>
      </c>
      <c r="F54" s="9" t="s">
        <v>60</v>
      </c>
      <c r="G54" s="10">
        <v>59.37</v>
      </c>
      <c r="I54" s="8">
        <f t="shared" si="2"/>
        <v>1</v>
      </c>
      <c r="J54" s="8">
        <f t="shared" si="3"/>
        <v>0</v>
      </c>
      <c r="K54" s="8">
        <f t="shared" si="6"/>
        <v>43</v>
      </c>
      <c r="L54" s="8">
        <f t="shared" si="4"/>
        <v>43</v>
      </c>
      <c r="M54" s="8">
        <f t="shared" si="7"/>
        <v>8</v>
      </c>
      <c r="N54" s="8" t="str">
        <f t="shared" si="5"/>
        <v>-</v>
      </c>
    </row>
    <row r="55" spans="1:14">
      <c r="A55" s="11">
        <f t="shared" si="9"/>
        <v>52</v>
      </c>
      <c r="B55" s="9">
        <v>103</v>
      </c>
      <c r="C55" s="9" t="s">
        <v>16</v>
      </c>
      <c r="D55" s="9" t="s">
        <v>11</v>
      </c>
      <c r="E55" s="11">
        <f t="shared" si="8"/>
        <v>44</v>
      </c>
      <c r="F55" s="9" t="s">
        <v>66</v>
      </c>
      <c r="G55" s="10">
        <v>61.52</v>
      </c>
      <c r="I55" s="8">
        <f t="shared" si="2"/>
        <v>1</v>
      </c>
      <c r="J55" s="8">
        <f t="shared" si="3"/>
        <v>0</v>
      </c>
      <c r="K55" s="8">
        <f t="shared" si="6"/>
        <v>44</v>
      </c>
      <c r="L55" s="8">
        <f t="shared" si="4"/>
        <v>44</v>
      </c>
      <c r="M55" s="8">
        <f t="shared" si="7"/>
        <v>8</v>
      </c>
      <c r="N55" s="8" t="str">
        <f t="shared" si="5"/>
        <v>-</v>
      </c>
    </row>
    <row r="56" spans="1:14">
      <c r="A56" s="11">
        <f t="shared" si="9"/>
        <v>53</v>
      </c>
      <c r="B56" s="9">
        <v>118</v>
      </c>
      <c r="C56" s="9" t="s">
        <v>30</v>
      </c>
      <c r="D56" s="9" t="s">
        <v>11</v>
      </c>
      <c r="E56" s="11">
        <f t="shared" si="8"/>
        <v>45</v>
      </c>
      <c r="F56" s="9" t="s">
        <v>56</v>
      </c>
      <c r="G56" s="10">
        <v>62.17</v>
      </c>
      <c r="I56" s="8">
        <f t="shared" si="2"/>
        <v>1</v>
      </c>
      <c r="J56" s="8">
        <f t="shared" si="3"/>
        <v>0</v>
      </c>
      <c r="K56" s="8">
        <f t="shared" si="6"/>
        <v>45</v>
      </c>
      <c r="L56" s="8">
        <f t="shared" si="4"/>
        <v>45</v>
      </c>
      <c r="M56" s="8">
        <f t="shared" si="7"/>
        <v>8</v>
      </c>
      <c r="N56" s="8" t="str">
        <f t="shared" si="5"/>
        <v>-</v>
      </c>
    </row>
    <row r="57" spans="1:14">
      <c r="A57" s="11">
        <f t="shared" si="9"/>
        <v>54</v>
      </c>
      <c r="B57" s="9">
        <v>124</v>
      </c>
      <c r="C57" s="9" t="s">
        <v>45</v>
      </c>
      <c r="D57" s="9" t="s">
        <v>11</v>
      </c>
      <c r="E57" s="11">
        <f t="shared" si="8"/>
        <v>46</v>
      </c>
      <c r="F57" s="9" t="s">
        <v>60</v>
      </c>
      <c r="G57" s="10">
        <v>62.54</v>
      </c>
      <c r="I57" s="8">
        <f t="shared" si="2"/>
        <v>1</v>
      </c>
      <c r="J57" s="8">
        <f t="shared" si="3"/>
        <v>0</v>
      </c>
      <c r="K57" s="8">
        <f t="shared" si="6"/>
        <v>46</v>
      </c>
      <c r="L57" s="8">
        <f t="shared" si="4"/>
        <v>46</v>
      </c>
      <c r="M57" s="8">
        <f t="shared" si="7"/>
        <v>8</v>
      </c>
      <c r="N57" s="8" t="str">
        <f t="shared" si="5"/>
        <v>-</v>
      </c>
    </row>
    <row r="58" spans="1:14">
      <c r="A58" s="11">
        <f t="shared" si="9"/>
        <v>55</v>
      </c>
      <c r="B58" s="9">
        <v>211</v>
      </c>
      <c r="C58" s="9" t="s">
        <v>52</v>
      </c>
      <c r="D58" s="9" t="s">
        <v>8</v>
      </c>
      <c r="E58" s="11">
        <f t="shared" si="8"/>
        <v>9</v>
      </c>
      <c r="F58" s="9" t="s">
        <v>53</v>
      </c>
      <c r="G58" s="10">
        <v>63.29</v>
      </c>
      <c r="I58" s="8">
        <f t="shared" si="2"/>
        <v>0</v>
      </c>
      <c r="J58" s="8">
        <f t="shared" si="3"/>
        <v>1</v>
      </c>
      <c r="K58" s="8">
        <f t="shared" si="6"/>
        <v>46</v>
      </c>
      <c r="L58" s="8" t="str">
        <f t="shared" si="4"/>
        <v>-</v>
      </c>
      <c r="M58" s="8">
        <f t="shared" si="7"/>
        <v>9</v>
      </c>
      <c r="N58" s="8">
        <f t="shared" si="5"/>
        <v>9</v>
      </c>
    </row>
    <row r="59" spans="1:14">
      <c r="A59" s="11">
        <f t="shared" si="9"/>
        <v>56</v>
      </c>
      <c r="B59" s="9">
        <v>96</v>
      </c>
      <c r="C59" s="9" t="s">
        <v>7</v>
      </c>
      <c r="D59" s="9" t="s">
        <v>8</v>
      </c>
      <c r="E59" s="11">
        <f t="shared" si="8"/>
        <v>10</v>
      </c>
      <c r="F59" s="9" t="s">
        <v>62</v>
      </c>
      <c r="G59" s="10">
        <v>63.48</v>
      </c>
      <c r="I59" s="8">
        <f t="shared" si="2"/>
        <v>0</v>
      </c>
      <c r="J59" s="8">
        <f t="shared" si="3"/>
        <v>1</v>
      </c>
      <c r="K59" s="8">
        <f t="shared" si="6"/>
        <v>46</v>
      </c>
      <c r="L59" s="8" t="str">
        <f t="shared" si="4"/>
        <v>-</v>
      </c>
      <c r="M59" s="8">
        <f t="shared" si="7"/>
        <v>10</v>
      </c>
      <c r="N59" s="8">
        <f t="shared" si="5"/>
        <v>10</v>
      </c>
    </row>
    <row r="60" spans="1:14">
      <c r="A60" s="11">
        <f t="shared" si="9"/>
        <v>57</v>
      </c>
      <c r="B60" s="9">
        <v>201</v>
      </c>
      <c r="C60" s="9" t="s">
        <v>36</v>
      </c>
      <c r="D60" s="9" t="s">
        <v>8</v>
      </c>
      <c r="E60" s="11">
        <f t="shared" si="8"/>
        <v>11</v>
      </c>
      <c r="F60" s="9" t="s">
        <v>37</v>
      </c>
      <c r="G60" s="10">
        <v>64.31</v>
      </c>
      <c r="I60" s="8">
        <f t="shared" si="2"/>
        <v>0</v>
      </c>
      <c r="J60" s="8">
        <f t="shared" si="3"/>
        <v>1</v>
      </c>
      <c r="K60" s="8">
        <f t="shared" si="6"/>
        <v>46</v>
      </c>
      <c r="L60" s="8" t="str">
        <f t="shared" si="4"/>
        <v>-</v>
      </c>
      <c r="M60" s="8">
        <f t="shared" si="7"/>
        <v>11</v>
      </c>
      <c r="N60" s="8">
        <f t="shared" si="5"/>
        <v>11</v>
      </c>
    </row>
    <row r="61" spans="1:14">
      <c r="A61" s="11">
        <f t="shared" si="9"/>
        <v>58</v>
      </c>
      <c r="B61" s="9">
        <v>111</v>
      </c>
      <c r="C61" s="9" t="s">
        <v>63</v>
      </c>
      <c r="D61" s="9" t="s">
        <v>11</v>
      </c>
      <c r="E61" s="11">
        <f t="shared" si="8"/>
        <v>47</v>
      </c>
      <c r="F61" s="9" t="s">
        <v>60</v>
      </c>
      <c r="G61" s="10">
        <v>67.12</v>
      </c>
      <c r="I61" s="8">
        <f t="shared" si="2"/>
        <v>1</v>
      </c>
      <c r="J61" s="8">
        <f t="shared" si="3"/>
        <v>0</v>
      </c>
      <c r="K61" s="8">
        <f t="shared" si="6"/>
        <v>47</v>
      </c>
      <c r="L61" s="8">
        <f t="shared" si="4"/>
        <v>47</v>
      </c>
      <c r="M61" s="8">
        <f t="shared" si="7"/>
        <v>11</v>
      </c>
      <c r="N61" s="8" t="str">
        <f t="shared" si="5"/>
        <v>-</v>
      </c>
    </row>
    <row r="62" spans="1:14">
      <c r="A62" s="11">
        <f t="shared" si="9"/>
        <v>59</v>
      </c>
      <c r="B62" s="9">
        <v>129</v>
      </c>
      <c r="C62" s="9" t="s">
        <v>65</v>
      </c>
      <c r="D62" s="9" t="s">
        <v>8</v>
      </c>
      <c r="E62" s="11">
        <f t="shared" si="8"/>
        <v>12</v>
      </c>
      <c r="F62" s="9" t="s">
        <v>56</v>
      </c>
      <c r="G62" s="10">
        <v>67.19</v>
      </c>
      <c r="I62" s="8">
        <f t="shared" si="2"/>
        <v>0</v>
      </c>
      <c r="J62" s="8">
        <f t="shared" si="3"/>
        <v>1</v>
      </c>
      <c r="K62" s="8">
        <f t="shared" si="6"/>
        <v>47</v>
      </c>
      <c r="L62" s="8" t="str">
        <f t="shared" si="4"/>
        <v>-</v>
      </c>
      <c r="M62" s="8">
        <f t="shared" si="7"/>
        <v>12</v>
      </c>
      <c r="N62" s="8">
        <f t="shared" si="5"/>
        <v>12</v>
      </c>
    </row>
    <row r="63" spans="1:14">
      <c r="A63" s="11">
        <f t="shared" si="9"/>
        <v>60</v>
      </c>
      <c r="B63" s="9">
        <v>149</v>
      </c>
      <c r="C63" s="9" t="s">
        <v>95</v>
      </c>
      <c r="D63" s="9" t="s">
        <v>11</v>
      </c>
      <c r="E63" s="11">
        <f t="shared" si="8"/>
        <v>48</v>
      </c>
      <c r="F63" s="9" t="s">
        <v>60</v>
      </c>
      <c r="G63" s="10">
        <v>67.540000000000006</v>
      </c>
      <c r="I63" s="8">
        <f t="shared" si="2"/>
        <v>1</v>
      </c>
      <c r="J63" s="8">
        <f t="shared" si="3"/>
        <v>0</v>
      </c>
      <c r="K63" s="8">
        <f t="shared" si="6"/>
        <v>48</v>
      </c>
      <c r="L63" s="8">
        <f t="shared" si="4"/>
        <v>48</v>
      </c>
      <c r="M63" s="8">
        <f t="shared" si="7"/>
        <v>12</v>
      </c>
      <c r="N63" s="8" t="str">
        <f t="shared" si="5"/>
        <v>-</v>
      </c>
    </row>
    <row r="64" spans="1:14">
      <c r="A64" s="11">
        <f t="shared" si="9"/>
        <v>61</v>
      </c>
      <c r="B64" s="9">
        <v>101</v>
      </c>
      <c r="C64" s="9" t="s">
        <v>14</v>
      </c>
      <c r="D64" s="9" t="s">
        <v>8</v>
      </c>
      <c r="E64" s="11">
        <f t="shared" si="8"/>
        <v>13</v>
      </c>
      <c r="F64" s="9" t="s">
        <v>60</v>
      </c>
      <c r="G64" s="10">
        <v>69.41</v>
      </c>
      <c r="I64" s="8">
        <f t="shared" si="2"/>
        <v>0</v>
      </c>
      <c r="J64" s="8">
        <f t="shared" si="3"/>
        <v>1</v>
      </c>
      <c r="K64" s="8">
        <f t="shared" si="6"/>
        <v>48</v>
      </c>
      <c r="L64" s="8" t="str">
        <f t="shared" si="4"/>
        <v>-</v>
      </c>
      <c r="M64" s="8">
        <f t="shared" si="7"/>
        <v>13</v>
      </c>
      <c r="N64" s="8">
        <f t="shared" si="5"/>
        <v>13</v>
      </c>
    </row>
    <row r="65" spans="1:14">
      <c r="A65" s="11">
        <f t="shared" si="9"/>
        <v>62</v>
      </c>
      <c r="B65" s="9">
        <v>120</v>
      </c>
      <c r="C65" s="9" t="s">
        <v>32</v>
      </c>
      <c r="D65" s="9" t="s">
        <v>8</v>
      </c>
      <c r="E65" s="11">
        <f t="shared" si="8"/>
        <v>14</v>
      </c>
      <c r="F65" s="9" t="s">
        <v>62</v>
      </c>
      <c r="G65" s="10">
        <v>73.150000000000006</v>
      </c>
      <c r="I65" s="8">
        <f t="shared" si="2"/>
        <v>0</v>
      </c>
      <c r="J65" s="8">
        <f t="shared" si="3"/>
        <v>1</v>
      </c>
      <c r="K65" s="8">
        <f t="shared" si="6"/>
        <v>48</v>
      </c>
      <c r="L65" s="8" t="str">
        <f t="shared" si="4"/>
        <v>-</v>
      </c>
      <c r="M65" s="8">
        <f t="shared" si="7"/>
        <v>14</v>
      </c>
      <c r="N65" s="8">
        <f t="shared" si="5"/>
        <v>14</v>
      </c>
    </row>
    <row r="66" spans="1:14">
      <c r="A66" s="11">
        <f t="shared" si="9"/>
        <v>63</v>
      </c>
      <c r="B66" s="9">
        <v>116</v>
      </c>
      <c r="C66" s="9" t="s">
        <v>28</v>
      </c>
      <c r="D66" s="9" t="s">
        <v>8</v>
      </c>
      <c r="E66" s="11">
        <f t="shared" si="8"/>
        <v>15</v>
      </c>
      <c r="F66" s="9" t="s">
        <v>62</v>
      </c>
      <c r="G66" s="10">
        <v>73.16</v>
      </c>
      <c r="I66" s="8">
        <f t="shared" si="2"/>
        <v>0</v>
      </c>
      <c r="J66" s="8">
        <f t="shared" si="3"/>
        <v>1</v>
      </c>
      <c r="K66" s="8">
        <f t="shared" si="6"/>
        <v>48</v>
      </c>
      <c r="L66" s="8" t="str">
        <f t="shared" si="4"/>
        <v>-</v>
      </c>
      <c r="M66" s="8">
        <f t="shared" si="7"/>
        <v>15</v>
      </c>
      <c r="N66" s="8">
        <f t="shared" si="5"/>
        <v>15</v>
      </c>
    </row>
    <row r="67" spans="1:14">
      <c r="A67" s="11">
        <f t="shared" si="9"/>
        <v>64</v>
      </c>
      <c r="B67" s="9">
        <v>139</v>
      </c>
      <c r="C67" s="9" t="s">
        <v>79</v>
      </c>
      <c r="D67" s="9" t="s">
        <v>8</v>
      </c>
      <c r="E67" s="11">
        <f t="shared" si="8"/>
        <v>16</v>
      </c>
      <c r="F67" s="9" t="s">
        <v>60</v>
      </c>
      <c r="G67" s="10">
        <v>77.36</v>
      </c>
      <c r="I67" s="8">
        <f t="shared" si="2"/>
        <v>0</v>
      </c>
      <c r="J67" s="8">
        <f t="shared" si="3"/>
        <v>1</v>
      </c>
      <c r="K67" s="8">
        <f t="shared" si="6"/>
        <v>48</v>
      </c>
      <c r="L67" s="8" t="str">
        <f t="shared" si="4"/>
        <v>-</v>
      </c>
      <c r="M67" s="8">
        <f t="shared" si="7"/>
        <v>16</v>
      </c>
      <c r="N67" s="8">
        <f t="shared" si="5"/>
        <v>16</v>
      </c>
    </row>
    <row r="68" spans="1:14">
      <c r="A68" s="11">
        <f t="shared" si="9"/>
        <v>65</v>
      </c>
      <c r="B68" s="9">
        <v>143</v>
      </c>
      <c r="C68" s="9" t="s">
        <v>85</v>
      </c>
      <c r="D68" s="9" t="s">
        <v>11</v>
      </c>
      <c r="E68" s="11">
        <f t="shared" si="8"/>
        <v>49</v>
      </c>
      <c r="F68" s="9" t="s">
        <v>48</v>
      </c>
      <c r="G68" s="10">
        <v>77.47</v>
      </c>
      <c r="I68" s="8">
        <f t="shared" si="2"/>
        <v>1</v>
      </c>
      <c r="J68" s="8">
        <f t="shared" si="3"/>
        <v>0</v>
      </c>
      <c r="K68" s="8">
        <f t="shared" si="6"/>
        <v>49</v>
      </c>
      <c r="L68" s="8">
        <f t="shared" si="4"/>
        <v>49</v>
      </c>
      <c r="M68" s="8">
        <f t="shared" si="7"/>
        <v>16</v>
      </c>
      <c r="N68" s="8" t="str">
        <f t="shared" si="5"/>
        <v>-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Runners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Grant</dc:creator>
  <cp:lastModifiedBy>Lucie Skates</cp:lastModifiedBy>
  <dcterms:created xsi:type="dcterms:W3CDTF">2013-09-29T15:02:27Z</dcterms:created>
  <dcterms:modified xsi:type="dcterms:W3CDTF">2013-09-29T15:31:37Z</dcterms:modified>
</cp:coreProperties>
</file>